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19" i="1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S5" s="1"/>
  <c r="F6"/>
  <c r="F7"/>
  <c r="S7" s="1"/>
  <c r="F8"/>
  <c r="S8" s="1"/>
  <c r="F9"/>
  <c r="S9" s="1"/>
  <c r="F10"/>
  <c r="S10" s="1"/>
  <c r="F11"/>
  <c r="S11" s="1"/>
  <c r="F12"/>
  <c r="S12" s="1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 s="1"/>
  <c r="R38"/>
  <c r="T38"/>
  <c r="U38"/>
  <c r="F39"/>
  <c r="L39"/>
  <c r="M39" s="1"/>
  <c r="O39"/>
  <c r="P39" s="1"/>
  <c r="R39"/>
  <c r="S39"/>
  <c r="T39"/>
  <c r="U39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9" l="1"/>
  <c r="W39" s="1"/>
  <c r="V38"/>
  <c r="V36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S13" s="1"/>
  <c r="O13"/>
  <c r="N13" s="1"/>
  <c r="R13"/>
  <c r="T13"/>
  <c r="U13"/>
  <c r="F14"/>
  <c r="S14" s="1"/>
  <c r="O14"/>
  <c r="V14" s="1"/>
  <c r="R14"/>
  <c r="T14"/>
  <c r="U14"/>
  <c r="F15"/>
  <c r="S15" s="1"/>
  <c r="O15"/>
  <c r="N15" s="1"/>
  <c r="R15"/>
  <c r="T15"/>
  <c r="U15"/>
  <c r="F16"/>
  <c r="S16" s="1"/>
  <c r="O16"/>
  <c r="N16" s="1"/>
  <c r="R16"/>
  <c r="T16"/>
  <c r="U16"/>
  <c r="F17"/>
  <c r="S17" s="1"/>
  <c r="O17"/>
  <c r="N17" s="1"/>
  <c r="R17"/>
  <c r="T17"/>
  <c r="U17"/>
  <c r="F18"/>
  <c r="S18" s="1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O5"/>
  <c r="V5" s="1"/>
  <c r="O6"/>
  <c r="V6" s="1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W5"/>
  <c r="P8"/>
  <c r="P9"/>
  <c r="P10"/>
  <c r="T3"/>
  <c r="R4"/>
  <c r="R5"/>
  <c r="R6"/>
  <c r="R7"/>
  <c r="R8"/>
  <c r="R9"/>
  <c r="R10"/>
  <c r="R3"/>
  <c r="P7" l="1"/>
  <c r="V7"/>
  <c r="W7" s="1"/>
  <c r="X7" s="1"/>
  <c r="P6"/>
  <c r="W6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<sst xmlns="http://schemas.openxmlformats.org/spreadsheetml/2006/main" count="295" uniqueCount="112">
  <si>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</si>
  <si>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</si>
  <si>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</si>
  <si>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</si>
  <si>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</si>
  <si>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</si>
  <si>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</si>
  <si>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</si>
  <si>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</si>
  <si>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</si>
  <si>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</si>
  <si>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</si>
  <si>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</si>
  <si>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</si>
  <si>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</si>
  <si>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</si>
  <si>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</si>
  <si>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</si>
  <si>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</si>
  <si>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</si>
  <si>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</si>
  <si>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</si>
  <si>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</si>
  <si>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</si>
  <si>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</si>
  <si>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</si>
  <si>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</si>
  <si>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</si>
  <si>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</si>
  <si>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</si>
  <si>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</si>
  <si>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</si>
  <si>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</si>
  <si>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</si>
  <si>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</si>
  <si>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</si>
  <si>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</si>
  <si>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</si>
  <si>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</si>
  <si>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</si>
  <si>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</si>
  <si>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</si>
  <si>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</si>
  <si>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</si>
  <si>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</si>
  <si>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</si>
  <si>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</si>
  <si>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</si>
  <si>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</si>
  <si>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</si>
  <si>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</si>
  <si>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</si>
  <si>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</si>
  <si>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</si>
  <si>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</si>
  <si>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</si>
  <si>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</si>
  <si>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</si>
  <si>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</si>
  <si>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</si>
  <si>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</si>
  <si>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</si>
  <si>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</si>
  <si>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</si>
  <si>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</si>
  <si>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</si>
  <si>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</si>
  <si>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</si>
  <si>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</si>
  <si>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</si>
  <si>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</si>
  <si>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</si>
  <si>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</si>
  <si>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</si>
  <si>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</si>
  <si>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</si>
  <si>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</si>
  <si>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</si>
  <si>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</si>
  <si>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</si>
  <si>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</si>
  <si>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</si>
  <si>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</si>
  <si>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</si>
  <si>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</si>
  <si>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</si>
  <si>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</si>
  <si>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</si>
  <si>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</si>
  <si>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</si>
  <si>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</si>
  <si>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</si>
  <si>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</si>
  <si>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</si>
  <si>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</si>
  <si>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</si>
  <si>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</si>
  <si>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</si>
  <si>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</si>
  <si>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</si>
  <si>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</si>
  <si>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</si>
  <si>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</si>
  <si>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</si>
  <si>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</si>
  <si>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</si>
  <si>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</si>
  <si>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</si>
  <si>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</si>
  <si>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</si>
  <si>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15H00</t>
  </si>
  <si>
    <t>KPRM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</si>
</sst>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R1" sqref="R1:W18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110</v>
      </c>
      <c r="P1" s="36">
        <v>49</v>
      </c>
      <c r="R1" s="8" t="str">
        <f>CONCATENATE("Oferta"," ","numer"," ",O1,P1," ",N1)</f>
        <v>Oferta numer 15H0049 KPRM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1898.5607199999995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20</v>
      </c>
      <c r="D3" s="40">
        <v>363</v>
      </c>
      <c r="E3" s="40">
        <v>386</v>
      </c>
      <c r="F3" s="40" t="str">
        <f>CONCATENATE(C3,"x",D3,"x",E3)</f>
        <v>20x363x386</v>
      </c>
      <c r="G3" s="40">
        <v>2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22.418880000000001</v>
      </c>
      <c r="M3" s="33" t="str">
        <f>CONCATENATE(L3*G3," kg")</f>
        <v>44,83776 kg</v>
      </c>
      <c r="N3" s="11">
        <f>O3/L3</f>
        <v>3.5</v>
      </c>
      <c r="O3" s="11">
        <f t="shared" ref="O3:O10" si="1">(C3)*(D3/1000)*(E3/1000)*I3*K3*J3</f>
        <v>78.466080000000005</v>
      </c>
      <c r="P3" s="11">
        <f t="shared" ref="P3:P10" si="2">O3*G3</f>
        <v>156.93216000000001</v>
      </c>
      <c r="R3" s="54">
        <f t="shared" ref="R3:R10" si="3">A3</f>
        <v>1</v>
      </c>
      <c r="S3" s="54" t="str">
        <f t="shared" ref="S3:S32" si="4">CONCATENATE(B3," ",$P$1,"_",F3,)</f>
        <v>Element 49_20x363x386</v>
      </c>
      <c r="T3" s="55">
        <f t="shared" ref="T3:U5" si="5">G3</f>
        <v>2</v>
      </c>
      <c r="U3" s="55" t="str">
        <f t="shared" si="5"/>
        <v>S355J2+N</v>
      </c>
      <c r="V3" s="56">
        <f>O3</f>
        <v>78.466080000000005</v>
      </c>
      <c r="W3" s="56">
        <f>V3*T3</f>
        <v>156.93216000000001</v>
      </c>
      <c r="X3" s="44">
        <f>SUM(W3:W6)</f>
        <v>339.36727999999994</v>
      </c>
    </row>
    <row r="4" spans="1:24">
      <c r="A4" s="7">
        <v>2</v>
      </c>
      <c r="B4" s="7" t="s">
        <v>21</v>
      </c>
      <c r="C4" s="40">
        <v>20</v>
      </c>
      <c r="D4" s="40">
        <v>296</v>
      </c>
      <c r="E4" s="40">
        <v>386</v>
      </c>
      <c r="F4" s="40" t="str">
        <f t="shared" ref="F4:F12" si="6">CONCATENATE(C4,"x",D4,"x",E4)</f>
        <v>20x296x386</v>
      </c>
      <c r="G4" s="40">
        <v>2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18.28096</v>
      </c>
      <c r="M4" s="33" t="str">
        <f t="shared" ref="M4:M32" si="7">CONCATENATE(L4*G4," kg")</f>
        <v>36,56192 kg</v>
      </c>
      <c r="N4" s="11">
        <f t="shared" ref="N4:N10" si="8">O4/L4</f>
        <v>3.4999999999999996</v>
      </c>
      <c r="O4" s="11">
        <f t="shared" si="1"/>
        <v>63.98335999999999</v>
      </c>
      <c r="P4" s="11">
        <f t="shared" si="2"/>
        <v>127.96671999999998</v>
      </c>
      <c r="R4" s="54">
        <f t="shared" si="3"/>
        <v>2</v>
      </c>
      <c r="S4" s="54" t="str">
        <f t="shared" si="4"/>
        <v>Element 49_20x296x386</v>
      </c>
      <c r="T4" s="55">
        <f t="shared" si="5"/>
        <v>2</v>
      </c>
      <c r="U4" s="55" t="str">
        <f t="shared" si="5"/>
        <v>S355J2+N</v>
      </c>
      <c r="V4" s="56">
        <f t="shared" ref="V4:V6" si="9">O4</f>
        <v>63.98335999999999</v>
      </c>
      <c r="W4" s="56">
        <f>V4*T4</f>
        <v>127.96671999999998</v>
      </c>
    </row>
    <row r="5" spans="1:24">
      <c r="A5" s="7">
        <v>3</v>
      </c>
      <c r="B5" s="7" t="s">
        <v>21</v>
      </c>
      <c r="C5" s="40">
        <v>35</v>
      </c>
      <c r="D5" s="40">
        <v>35</v>
      </c>
      <c r="E5" s="40">
        <v>181</v>
      </c>
      <c r="F5" s="40" t="str">
        <f t="shared" si="6"/>
        <v>35x35x181</v>
      </c>
      <c r="G5" s="40">
        <v>4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1.7738</v>
      </c>
      <c r="M5" s="33" t="str">
        <f t="shared" si="7"/>
        <v>7,0952 kg</v>
      </c>
      <c r="N5" s="11">
        <f t="shared" si="8"/>
        <v>3.4999999999999996</v>
      </c>
      <c r="O5" s="11">
        <f t="shared" si="1"/>
        <v>6.2082999999999995</v>
      </c>
      <c r="P5" s="11">
        <f t="shared" si="2"/>
        <v>24.833199999999998</v>
      </c>
      <c r="R5" s="54">
        <f t="shared" si="3"/>
        <v>3</v>
      </c>
      <c r="S5" s="54" t="str">
        <f t="shared" si="4"/>
        <v>Element 49_35x35x181</v>
      </c>
      <c r="T5" s="55">
        <f t="shared" si="5"/>
        <v>4</v>
      </c>
      <c r="U5" s="55" t="str">
        <f t="shared" si="5"/>
        <v>S355J2+N</v>
      </c>
      <c r="V5" s="56">
        <f t="shared" si="9"/>
        <v>6.2082999999999995</v>
      </c>
      <c r="W5" s="56">
        <f t="shared" ref="W5:W10" si="10">V5*T5</f>
        <v>24.833199999999998</v>
      </c>
    </row>
    <row r="6" spans="1:24">
      <c r="A6" s="7">
        <v>4</v>
      </c>
      <c r="B6" s="7" t="s">
        <v>21</v>
      </c>
      <c r="C6" s="40">
        <v>35</v>
      </c>
      <c r="D6" s="40">
        <v>35</v>
      </c>
      <c r="E6" s="40">
        <v>216</v>
      </c>
      <c r="F6" s="40" t="str">
        <f t="shared" si="6"/>
        <v>35x35x216</v>
      </c>
      <c r="G6" s="40">
        <v>4</v>
      </c>
      <c r="H6" s="42" t="s">
        <v>19</v>
      </c>
      <c r="I6" s="43">
        <v>2.5</v>
      </c>
      <c r="J6" s="2">
        <v>1.4</v>
      </c>
      <c r="K6" s="2">
        <v>8</v>
      </c>
      <c r="L6" s="29">
        <f t="shared" si="0"/>
        <v>2.1168</v>
      </c>
      <c r="M6" s="33" t="str">
        <f t="shared" si="7"/>
        <v>8,4672 kg</v>
      </c>
      <c r="N6" s="11">
        <f t="shared" si="8"/>
        <v>3.4999999999999996</v>
      </c>
      <c r="O6" s="11">
        <f t="shared" si="1"/>
        <v>7.4087999999999994</v>
      </c>
      <c r="P6" s="11">
        <f t="shared" si="2"/>
        <v>29.635199999999998</v>
      </c>
      <c r="R6" s="54">
        <f t="shared" si="3"/>
        <v>4</v>
      </c>
      <c r="S6" s="54" t="str">
        <f t="shared" si="4"/>
        <v>Element 49_35x35x216</v>
      </c>
      <c r="T6" s="55">
        <f t="shared" ref="T6:T10" si="11">G6</f>
        <v>4</v>
      </c>
      <c r="U6" s="55" t="str">
        <f>H6</f>
        <v>S355J2+N</v>
      </c>
      <c r="V6" s="56">
        <f t="shared" si="9"/>
        <v>7.4087999999999994</v>
      </c>
      <c r="W6" s="56">
        <f t="shared" si="10"/>
        <v>29.635199999999998</v>
      </c>
    </row>
    <row r="7" spans="1:24">
      <c r="A7" s="7">
        <v>5</v>
      </c>
      <c r="B7" s="7" t="s">
        <v>21</v>
      </c>
      <c r="C7" s="40">
        <v>20</v>
      </c>
      <c r="D7" s="40">
        <v>356</v>
      </c>
      <c r="E7" s="40">
        <v>453</v>
      </c>
      <c r="F7" s="40" t="str">
        <f t="shared" si="6"/>
        <v>20x356x453</v>
      </c>
      <c r="G7" s="40">
        <v>4</v>
      </c>
      <c r="H7" s="42" t="s">
        <v>19</v>
      </c>
      <c r="I7" s="43">
        <v>2.5</v>
      </c>
      <c r="J7" s="2">
        <v>1.4</v>
      </c>
      <c r="K7" s="2">
        <v>8</v>
      </c>
      <c r="L7" s="29">
        <f t="shared" si="0"/>
        <v>25.802879999999998</v>
      </c>
      <c r="M7" s="33" t="str">
        <f t="shared" si="7"/>
        <v>103,21152 kg</v>
      </c>
      <c r="N7" s="11">
        <f t="shared" si="8"/>
        <v>3.4999999999999996</v>
      </c>
      <c r="O7" s="11">
        <f t="shared" si="1"/>
        <v>90.310079999999985</v>
      </c>
      <c r="P7" s="11">
        <f t="shared" si="2"/>
        <v>361.24031999999994</v>
      </c>
      <c r="R7" s="54">
        <f t="shared" si="3"/>
        <v>5</v>
      </c>
      <c r="S7" s="54" t="str">
        <f t="shared" si="4"/>
        <v>Element 49_20x356x453</v>
      </c>
      <c r="T7" s="55">
        <f t="shared" si="11"/>
        <v>4</v>
      </c>
      <c r="U7" s="55" t="str">
        <f>H7</f>
        <v>S355J2+N</v>
      </c>
      <c r="V7" s="56">
        <f t="shared" ref="V7:V10" si="12">O7</f>
        <v>90.310079999999985</v>
      </c>
      <c r="W7" s="56">
        <f t="shared" si="10"/>
        <v>361.24031999999994</v>
      </c>
      <c r="X7" s="53">
        <f>SUM(W7:W11)</f>
        <v>938.87807999999995</v>
      </c>
    </row>
    <row r="8" spans="1:24">
      <c r="A8" s="41">
        <v>6</v>
      </c>
      <c r="B8" s="7" t="s">
        <v>21</v>
      </c>
      <c r="C8" s="51">
        <v>20</v>
      </c>
      <c r="D8" s="40">
        <v>286</v>
      </c>
      <c r="E8" s="40">
        <v>386</v>
      </c>
      <c r="F8" s="40" t="str">
        <f t="shared" si="6"/>
        <v>20x286x386</v>
      </c>
      <c r="G8" s="40">
        <v>4</v>
      </c>
      <c r="H8" s="42" t="s">
        <v>19</v>
      </c>
      <c r="I8" s="43">
        <v>2.5</v>
      </c>
      <c r="J8" s="2">
        <v>1.4</v>
      </c>
      <c r="K8" s="2">
        <v>8</v>
      </c>
      <c r="L8" s="30">
        <f t="shared" si="0"/>
        <v>17.663360000000001</v>
      </c>
      <c r="M8" s="33" t="str">
        <f t="shared" si="7"/>
        <v>70,65344 kg</v>
      </c>
      <c r="N8" s="11">
        <f t="shared" si="8"/>
        <v>3.4999999999999996</v>
      </c>
      <c r="O8" s="11">
        <f t="shared" si="1"/>
        <v>61.821759999999998</v>
      </c>
      <c r="P8" s="11">
        <f t="shared" si="2"/>
        <v>247.28703999999999</v>
      </c>
      <c r="R8" s="54">
        <f t="shared" si="3"/>
        <v>6</v>
      </c>
      <c r="S8" s="54" t="str">
        <f t="shared" si="4"/>
        <v>Element 49_20x286x386</v>
      </c>
      <c r="T8" s="55">
        <f t="shared" si="11"/>
        <v>4</v>
      </c>
      <c r="U8" s="55" t="str">
        <f>H8</f>
        <v>S355J2+N</v>
      </c>
      <c r="V8" s="56">
        <f t="shared" si="12"/>
        <v>61.821759999999998</v>
      </c>
      <c r="W8" s="56">
        <f t="shared" si="10"/>
        <v>247.28703999999999</v>
      </c>
      <c r="X8" s="52"/>
    </row>
    <row r="9" spans="1:24">
      <c r="A9" s="41">
        <v>7</v>
      </c>
      <c r="B9" s="7" t="s">
        <v>21</v>
      </c>
      <c r="C9" s="40">
        <v>35</v>
      </c>
      <c r="D9" s="40">
        <v>35</v>
      </c>
      <c r="E9" s="40">
        <v>206</v>
      </c>
      <c r="F9" s="40" t="str">
        <f t="shared" si="6"/>
        <v>35x35x206</v>
      </c>
      <c r="G9" s="40">
        <v>8</v>
      </c>
      <c r="H9" s="42" t="s">
        <v>19</v>
      </c>
      <c r="I9" s="43">
        <v>2.5</v>
      </c>
      <c r="J9" s="2">
        <v>1.4</v>
      </c>
      <c r="K9" s="2">
        <v>8</v>
      </c>
      <c r="L9" s="30">
        <f t="shared" si="0"/>
        <v>2.0188000000000001</v>
      </c>
      <c r="M9" s="33" t="str">
        <f t="shared" si="7"/>
        <v>16,1504 kg</v>
      </c>
      <c r="N9" s="11">
        <f t="shared" si="8"/>
        <v>3.5</v>
      </c>
      <c r="O9" s="11">
        <f t="shared" si="1"/>
        <v>7.0658000000000003</v>
      </c>
      <c r="P9" s="11">
        <f t="shared" si="2"/>
        <v>56.526400000000002</v>
      </c>
      <c r="R9" s="54">
        <f t="shared" si="3"/>
        <v>7</v>
      </c>
      <c r="S9" s="54" t="str">
        <f t="shared" si="4"/>
        <v>Element 49_35x35x206</v>
      </c>
      <c r="T9" s="55">
        <f t="shared" si="11"/>
        <v>8</v>
      </c>
      <c r="U9" s="55" t="str">
        <f>H9</f>
        <v>S355J2+N</v>
      </c>
      <c r="V9" s="56">
        <f t="shared" si="12"/>
        <v>7.0658000000000003</v>
      </c>
      <c r="W9" s="56">
        <f t="shared" si="10"/>
        <v>56.526400000000002</v>
      </c>
      <c r="X9" s="52"/>
    </row>
    <row r="10" spans="1:24">
      <c r="A10" s="41">
        <v>8</v>
      </c>
      <c r="B10" s="7" t="s">
        <v>21</v>
      </c>
      <c r="C10" s="40">
        <v>35</v>
      </c>
      <c r="D10" s="40">
        <v>35</v>
      </c>
      <c r="E10" s="40">
        <v>266</v>
      </c>
      <c r="F10" s="40" t="str">
        <f t="shared" si="6"/>
        <v>35x35x266</v>
      </c>
      <c r="G10" s="40">
        <v>8</v>
      </c>
      <c r="H10" s="42" t="s">
        <v>19</v>
      </c>
      <c r="I10" s="43">
        <v>2.5</v>
      </c>
      <c r="J10" s="2">
        <v>1.4</v>
      </c>
      <c r="K10" s="2">
        <v>8</v>
      </c>
      <c r="L10" s="30">
        <f t="shared" si="0"/>
        <v>2.6068000000000002</v>
      </c>
      <c r="M10" s="33" t="str">
        <f t="shared" si="7"/>
        <v>20,8544 kg</v>
      </c>
      <c r="N10" s="11">
        <f t="shared" si="8"/>
        <v>3.4999999999999996</v>
      </c>
      <c r="O10" s="11">
        <f t="shared" si="1"/>
        <v>9.1237999999999992</v>
      </c>
      <c r="P10" s="11">
        <f t="shared" si="2"/>
        <v>72.990399999999994</v>
      </c>
      <c r="R10" s="54">
        <f t="shared" si="3"/>
        <v>8</v>
      </c>
      <c r="S10" s="54" t="str">
        <f t="shared" si="4"/>
        <v>Element 49_35x35x266</v>
      </c>
      <c r="T10" s="55">
        <f t="shared" si="11"/>
        <v>8</v>
      </c>
      <c r="U10" s="55" t="str">
        <f>H10</f>
        <v>S355J2+N</v>
      </c>
      <c r="V10" s="56">
        <f t="shared" si="12"/>
        <v>9.1237999999999992</v>
      </c>
      <c r="W10" s="56">
        <f t="shared" si="10"/>
        <v>72.990399999999994</v>
      </c>
      <c r="X10" s="52"/>
    </row>
    <row r="11" spans="1:24">
      <c r="A11" s="41">
        <v>9</v>
      </c>
      <c r="B11" s="7" t="s">
        <v>21</v>
      </c>
      <c r="C11" s="40">
        <v>20</v>
      </c>
      <c r="D11" s="40">
        <v>293</v>
      </c>
      <c r="E11" s="40">
        <v>306</v>
      </c>
      <c r="F11" s="40" t="str">
        <f t="shared" si="6"/>
        <v>20x293x306</v>
      </c>
      <c r="G11" s="40">
        <v>4</v>
      </c>
      <c r="H11" s="42" t="s">
        <v>19</v>
      </c>
      <c r="I11" s="43">
        <v>2.5</v>
      </c>
      <c r="J11" s="2">
        <v>1.4</v>
      </c>
      <c r="K11" s="2">
        <v>8</v>
      </c>
      <c r="L11" s="30">
        <f t="shared" ref="L11:L32" si="13">C11*(D11/1000)*(E11/1000)*K11</f>
        <v>14.345279999999999</v>
      </c>
      <c r="M11" s="33" t="str">
        <f t="shared" si="7"/>
        <v>57,38112 kg</v>
      </c>
      <c r="N11" s="11">
        <f t="shared" ref="N11:N32" si="14">O11/L11</f>
        <v>3.5</v>
      </c>
      <c r="O11" s="11">
        <f t="shared" ref="O11:O32" si="15">(C11)*(D11/1000)*(E11/1000)*I11*K11*J11</f>
        <v>50.208479999999994</v>
      </c>
      <c r="P11" s="11">
        <f t="shared" ref="P11:P32" si="16">O11*G11</f>
        <v>200.83391999999998</v>
      </c>
      <c r="R11" s="54">
        <f t="shared" ref="R11:R32" si="17">A11</f>
        <v>9</v>
      </c>
      <c r="S11" s="54" t="str">
        <f t="shared" si="4"/>
        <v>Element 49_20x293x306</v>
      </c>
      <c r="T11" s="55">
        <f t="shared" ref="T11:T32" si="18">G11</f>
        <v>4</v>
      </c>
      <c r="U11" s="55" t="str">
        <f t="shared" ref="U11:U32" si="19">H11</f>
        <v>S355J2+N</v>
      </c>
      <c r="V11" s="56">
        <f t="shared" ref="V11:V32" si="20">O11</f>
        <v>50.208479999999994</v>
      </c>
      <c r="W11" s="56">
        <f t="shared" ref="W11:W32" si="21">V11*T11</f>
        <v>200.83391999999998</v>
      </c>
      <c r="X11" s="52"/>
    </row>
    <row r="12" spans="1:24">
      <c r="A12" s="41">
        <v>10</v>
      </c>
      <c r="B12" s="7" t="s">
        <v>21</v>
      </c>
      <c r="C12" s="40">
        <v>20</v>
      </c>
      <c r="D12" s="40">
        <v>236</v>
      </c>
      <c r="E12" s="40">
        <v>283</v>
      </c>
      <c r="F12" s="40" t="str">
        <f t="shared" si="6"/>
        <v>20x236x283</v>
      </c>
      <c r="G12" s="40">
        <v>4</v>
      </c>
      <c r="H12" s="42" t="s">
        <v>19</v>
      </c>
      <c r="I12" s="43">
        <v>2.5</v>
      </c>
      <c r="J12" s="2">
        <v>1.4</v>
      </c>
      <c r="K12" s="2">
        <v>8</v>
      </c>
      <c r="L12" s="30">
        <f t="shared" si="13"/>
        <v>10.686079999999999</v>
      </c>
      <c r="M12" s="33" t="str">
        <f t="shared" si="7"/>
        <v>42,74432 kg</v>
      </c>
      <c r="N12" s="11">
        <f t="shared" si="14"/>
        <v>3.4999999999999996</v>
      </c>
      <c r="O12" s="11">
        <f t="shared" si="15"/>
        <v>37.401279999999993</v>
      </c>
      <c r="P12" s="11">
        <f t="shared" si="16"/>
        <v>149.60511999999997</v>
      </c>
      <c r="R12" s="54">
        <f t="shared" si="17"/>
        <v>10</v>
      </c>
      <c r="S12" s="54" t="str">
        <f t="shared" si="4"/>
        <v>Element 49_20x236x283</v>
      </c>
      <c r="T12" s="55">
        <f t="shared" si="18"/>
        <v>4</v>
      </c>
      <c r="U12" s="55" t="str">
        <f t="shared" si="19"/>
        <v>S355J2+N</v>
      </c>
      <c r="V12" s="56">
        <f t="shared" si="20"/>
        <v>37.401279999999993</v>
      </c>
      <c r="W12" s="56">
        <f t="shared" si="21"/>
        <v>149.60511999999997</v>
      </c>
    </row>
    <row r="13" spans="1:24">
      <c r="A13" s="41">
        <v>11</v>
      </c>
      <c r="B13" s="7" t="s">
        <v>21</v>
      </c>
      <c r="C13" s="40">
        <v>30</v>
      </c>
      <c r="D13" s="40">
        <v>35</v>
      </c>
      <c r="E13" s="40">
        <v>131</v>
      </c>
      <c r="F13" s="40" t="str">
        <f t="shared" ref="F13:F32" si="22">CONCATENATE(C13,"x",D13,"x",E13)</f>
        <v>30x35x131</v>
      </c>
      <c r="G13" s="40">
        <v>8</v>
      </c>
      <c r="H13" s="42" t="s">
        <v>19</v>
      </c>
      <c r="I13" s="43">
        <v>2.5</v>
      </c>
      <c r="J13" s="2">
        <v>1.4</v>
      </c>
      <c r="K13" s="2">
        <v>8</v>
      </c>
      <c r="L13" s="30">
        <f t="shared" si="13"/>
        <v>1.1004</v>
      </c>
      <c r="M13" s="33" t="str">
        <f t="shared" si="7"/>
        <v>8,8032 kg</v>
      </c>
      <c r="N13" s="11">
        <f t="shared" si="14"/>
        <v>3.5</v>
      </c>
      <c r="O13" s="11">
        <f t="shared" si="15"/>
        <v>3.8514000000000004</v>
      </c>
      <c r="P13" s="11">
        <f t="shared" si="16"/>
        <v>30.811200000000003</v>
      </c>
      <c r="R13" s="54">
        <f t="shared" si="17"/>
        <v>11</v>
      </c>
      <c r="S13" s="54" t="str">
        <f t="shared" si="4"/>
        <v>Element 49_30x35x131</v>
      </c>
      <c r="T13" s="55">
        <f t="shared" si="18"/>
        <v>8</v>
      </c>
      <c r="U13" s="55" t="str">
        <f t="shared" si="19"/>
        <v>S355J2+N</v>
      </c>
      <c r="V13" s="56">
        <f t="shared" si="20"/>
        <v>3.8514000000000004</v>
      </c>
      <c r="W13" s="56">
        <f t="shared" si="21"/>
        <v>30.811200000000003</v>
      </c>
    </row>
    <row r="14" spans="1:24">
      <c r="A14" s="41">
        <v>12</v>
      </c>
      <c r="B14" s="7" t="s">
        <v>21</v>
      </c>
      <c r="C14" s="40">
        <v>30</v>
      </c>
      <c r="D14" s="40">
        <v>35</v>
      </c>
      <c r="E14" s="40">
        <v>186</v>
      </c>
      <c r="F14" s="40" t="str">
        <f t="shared" si="22"/>
        <v>30x35x186</v>
      </c>
      <c r="G14" s="40">
        <v>8</v>
      </c>
      <c r="H14" s="42" t="s">
        <v>19</v>
      </c>
      <c r="I14" s="43">
        <v>2.5</v>
      </c>
      <c r="J14" s="2">
        <v>1.4</v>
      </c>
      <c r="K14" s="2">
        <v>8</v>
      </c>
      <c r="L14" s="30">
        <f t="shared" si="13"/>
        <v>1.5624</v>
      </c>
      <c r="M14" s="33" t="str">
        <f t="shared" si="7"/>
        <v>12,4992 kg</v>
      </c>
      <c r="N14" s="11">
        <f t="shared" si="14"/>
        <v>3.5</v>
      </c>
      <c r="O14" s="11">
        <f t="shared" si="15"/>
        <v>5.4683999999999999</v>
      </c>
      <c r="P14" s="11">
        <f t="shared" si="16"/>
        <v>43.747199999999999</v>
      </c>
      <c r="R14" s="54">
        <f t="shared" si="17"/>
        <v>12</v>
      </c>
      <c r="S14" s="54" t="str">
        <f t="shared" si="4"/>
        <v>Element 49_30x35x186</v>
      </c>
      <c r="T14" s="55">
        <f t="shared" si="18"/>
        <v>8</v>
      </c>
      <c r="U14" s="55" t="str">
        <f t="shared" si="19"/>
        <v>S355J2+N</v>
      </c>
      <c r="V14" s="56">
        <f t="shared" si="20"/>
        <v>5.4683999999999999</v>
      </c>
      <c r="W14" s="56">
        <f t="shared" si="21"/>
        <v>43.747199999999999</v>
      </c>
    </row>
    <row r="15" spans="1:24">
      <c r="A15" s="41">
        <v>13</v>
      </c>
      <c r="B15" s="7" t="s">
        <v>21</v>
      </c>
      <c r="C15" s="40">
        <v>20</v>
      </c>
      <c r="D15" s="40">
        <v>260</v>
      </c>
      <c r="E15" s="40">
        <v>323</v>
      </c>
      <c r="F15" s="40" t="str">
        <f t="shared" si="22"/>
        <v>20x260x323</v>
      </c>
      <c r="G15" s="40">
        <v>4</v>
      </c>
      <c r="H15" s="42" t="s">
        <v>19</v>
      </c>
      <c r="I15" s="43">
        <v>2.5</v>
      </c>
      <c r="J15" s="2">
        <v>1.4</v>
      </c>
      <c r="K15" s="2">
        <v>8</v>
      </c>
      <c r="L15" s="30">
        <f t="shared" si="13"/>
        <v>13.436800000000002</v>
      </c>
      <c r="M15" s="33" t="str">
        <f t="shared" si="7"/>
        <v>53,7472 kg</v>
      </c>
      <c r="N15" s="11">
        <f t="shared" si="14"/>
        <v>3.5</v>
      </c>
      <c r="O15" s="11">
        <f t="shared" si="15"/>
        <v>47.028800000000004</v>
      </c>
      <c r="P15" s="11">
        <f t="shared" si="16"/>
        <v>188.11520000000002</v>
      </c>
      <c r="R15" s="54">
        <f t="shared" si="17"/>
        <v>13</v>
      </c>
      <c r="S15" s="54" t="str">
        <f t="shared" si="4"/>
        <v>Element 49_20x260x323</v>
      </c>
      <c r="T15" s="55">
        <f t="shared" si="18"/>
        <v>4</v>
      </c>
      <c r="U15" s="55" t="str">
        <f t="shared" si="19"/>
        <v>S355J2+N</v>
      </c>
      <c r="V15" s="56">
        <f t="shared" si="20"/>
        <v>47.028800000000004</v>
      </c>
      <c r="W15" s="56">
        <f t="shared" si="21"/>
        <v>188.11520000000002</v>
      </c>
    </row>
    <row r="16" spans="1:24">
      <c r="A16" s="41">
        <v>14</v>
      </c>
      <c r="B16" s="7" t="s">
        <v>21</v>
      </c>
      <c r="C16" s="40">
        <v>20</v>
      </c>
      <c r="D16" s="40">
        <v>236</v>
      </c>
      <c r="E16" s="40">
        <v>276</v>
      </c>
      <c r="F16" s="40" t="str">
        <f t="shared" si="22"/>
        <v>20x236x276</v>
      </c>
      <c r="G16" s="40">
        <v>4</v>
      </c>
      <c r="H16" s="42" t="s">
        <v>19</v>
      </c>
      <c r="I16" s="43">
        <v>2.5</v>
      </c>
      <c r="J16" s="2">
        <v>1.4</v>
      </c>
      <c r="K16" s="2">
        <v>8</v>
      </c>
      <c r="L16" s="30">
        <f t="shared" si="13"/>
        <v>10.421760000000001</v>
      </c>
      <c r="M16" s="33" t="str">
        <f t="shared" si="7"/>
        <v>41,68704 kg</v>
      </c>
      <c r="N16" s="11">
        <f t="shared" si="14"/>
        <v>3.4999999999999996</v>
      </c>
      <c r="O16" s="11">
        <f t="shared" si="15"/>
        <v>36.47616</v>
      </c>
      <c r="P16" s="11">
        <f t="shared" si="16"/>
        <v>145.90464</v>
      </c>
      <c r="R16" s="54">
        <f t="shared" si="17"/>
        <v>14</v>
      </c>
      <c r="S16" s="54" t="str">
        <f t="shared" si="4"/>
        <v>Element 49_20x236x276</v>
      </c>
      <c r="T16" s="55">
        <f t="shared" si="18"/>
        <v>4</v>
      </c>
      <c r="U16" s="55" t="str">
        <f t="shared" si="19"/>
        <v>S355J2+N</v>
      </c>
      <c r="V16" s="56">
        <f t="shared" si="20"/>
        <v>36.47616</v>
      </c>
      <c r="W16" s="56">
        <f t="shared" si="21"/>
        <v>145.90464</v>
      </c>
    </row>
    <row r="17" spans="1:24">
      <c r="A17" s="41">
        <v>15</v>
      </c>
      <c r="B17" s="7" t="s">
        <v>21</v>
      </c>
      <c r="C17" s="40">
        <v>25</v>
      </c>
      <c r="D17" s="40">
        <v>35</v>
      </c>
      <c r="E17" s="40">
        <v>131</v>
      </c>
      <c r="F17" s="40" t="str">
        <f t="shared" si="22"/>
        <v>25x35x131</v>
      </c>
      <c r="G17" s="40">
        <v>8</v>
      </c>
      <c r="H17" s="42" t="s">
        <v>19</v>
      </c>
      <c r="I17" s="43">
        <v>2.5</v>
      </c>
      <c r="J17" s="2">
        <v>1.4</v>
      </c>
      <c r="K17" s="2">
        <v>8</v>
      </c>
      <c r="L17" s="30">
        <f t="shared" si="13"/>
        <v>0.91700000000000015</v>
      </c>
      <c r="M17" s="33" t="str">
        <f t="shared" si="7"/>
        <v>7,336 kg</v>
      </c>
      <c r="N17" s="11">
        <f t="shared" si="14"/>
        <v>3.4999999999999996</v>
      </c>
      <c r="O17" s="11">
        <f t="shared" si="15"/>
        <v>3.2095000000000002</v>
      </c>
      <c r="P17" s="11">
        <f t="shared" si="16"/>
        <v>25.676000000000002</v>
      </c>
      <c r="R17" s="54">
        <f t="shared" si="17"/>
        <v>15</v>
      </c>
      <c r="S17" s="54" t="str">
        <f t="shared" si="4"/>
        <v>Element 49_25x35x131</v>
      </c>
      <c r="T17" s="55">
        <f t="shared" si="18"/>
        <v>8</v>
      </c>
      <c r="U17" s="55" t="str">
        <f t="shared" si="19"/>
        <v>S355J2+N</v>
      </c>
      <c r="V17" s="56">
        <f t="shared" si="20"/>
        <v>3.2095000000000002</v>
      </c>
      <c r="W17" s="56">
        <f t="shared" si="21"/>
        <v>25.676000000000002</v>
      </c>
    </row>
    <row r="18" spans="1:24">
      <c r="A18" s="41">
        <v>16</v>
      </c>
      <c r="B18" s="7" t="s">
        <v>21</v>
      </c>
      <c r="C18" s="40">
        <v>25</v>
      </c>
      <c r="D18" s="40">
        <v>35</v>
      </c>
      <c r="E18" s="40">
        <v>186</v>
      </c>
      <c r="F18" s="40" t="str">
        <f t="shared" si="22"/>
        <v>25x35x186</v>
      </c>
      <c r="G18" s="40">
        <v>8</v>
      </c>
      <c r="H18" s="42" t="s">
        <v>19</v>
      </c>
      <c r="I18" s="43">
        <v>2.5</v>
      </c>
      <c r="J18" s="2">
        <v>1.4</v>
      </c>
      <c r="K18" s="2">
        <v>8</v>
      </c>
      <c r="L18" s="30">
        <f t="shared" si="13"/>
        <v>1.302</v>
      </c>
      <c r="M18" s="33" t="str">
        <f t="shared" si="7"/>
        <v>10,416 kg</v>
      </c>
      <c r="N18" s="11">
        <f t="shared" si="14"/>
        <v>3.4999999999999996</v>
      </c>
      <c r="O18" s="11">
        <f t="shared" si="15"/>
        <v>4.5569999999999995</v>
      </c>
      <c r="P18" s="11">
        <f t="shared" si="16"/>
        <v>36.455999999999996</v>
      </c>
      <c r="R18" s="3">
        <f t="shared" si="17"/>
        <v>16</v>
      </c>
      <c r="S18" s="54" t="str">
        <f t="shared" si="4"/>
        <v>Element 49_25x35x186</v>
      </c>
      <c r="T18" s="4">
        <f t="shared" si="18"/>
        <v>8</v>
      </c>
      <c r="U18" s="4" t="str">
        <f t="shared" si="19"/>
        <v>S355J2+N</v>
      </c>
      <c r="V18" s="5">
        <f t="shared" si="20"/>
        <v>4.5569999999999995</v>
      </c>
      <c r="W18" s="5">
        <f t="shared" si="21"/>
        <v>36.455999999999996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2"/>
        <v>xx</v>
      </c>
      <c r="G19" s="40">
        <v>1</v>
      </c>
      <c r="H19" s="42" t="s">
        <v>19</v>
      </c>
      <c r="I19" s="43">
        <v>2.5</v>
      </c>
      <c r="J19" s="2">
        <v>1.4</v>
      </c>
      <c r="K19" s="2">
        <v>8</v>
      </c>
      <c r="L19" s="30">
        <f t="shared" si="13"/>
        <v>0</v>
      </c>
      <c r="M19" s="33" t="str">
        <f t="shared" si="7"/>
        <v>0 kg</v>
      </c>
      <c r="N19" s="11" t="e">
        <f t="shared" si="14"/>
        <v>#DIV/0!</v>
      </c>
      <c r="O19" s="11">
        <f t="shared" si="15"/>
        <v>0</v>
      </c>
      <c r="P19" s="11">
        <f t="shared" si="16"/>
        <v>0</v>
      </c>
      <c r="R19" s="3">
        <f t="shared" si="17"/>
        <v>17</v>
      </c>
      <c r="S19" s="54" t="str">
        <f t="shared" si="4"/>
        <v>Element 49_xx</v>
      </c>
      <c r="T19" s="4">
        <f t="shared" si="18"/>
        <v>1</v>
      </c>
      <c r="U19" s="4" t="str">
        <f t="shared" si="19"/>
        <v>S355J2+N</v>
      </c>
      <c r="V19" s="5">
        <f t="shared" si="20"/>
        <v>0</v>
      </c>
      <c r="W19" s="5">
        <f t="shared" si="21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2"/>
        <v>xx</v>
      </c>
      <c r="G20" s="40">
        <v>1</v>
      </c>
      <c r="H20" s="42" t="s">
        <v>19</v>
      </c>
      <c r="I20" s="43">
        <v>2.5</v>
      </c>
      <c r="J20" s="2">
        <v>1.4</v>
      </c>
      <c r="K20" s="2">
        <v>8</v>
      </c>
      <c r="L20" s="30">
        <f t="shared" si="13"/>
        <v>0</v>
      </c>
      <c r="M20" s="33" t="str">
        <f t="shared" si="7"/>
        <v>0 kg</v>
      </c>
      <c r="N20" s="11" t="e">
        <f t="shared" si="14"/>
        <v>#DIV/0!</v>
      </c>
      <c r="O20" s="11">
        <f t="shared" si="15"/>
        <v>0</v>
      </c>
      <c r="P20" s="11">
        <f t="shared" si="16"/>
        <v>0</v>
      </c>
      <c r="R20" s="3">
        <f t="shared" si="17"/>
        <v>18</v>
      </c>
      <c r="S20" s="54" t="str">
        <f t="shared" si="4"/>
        <v>Element 49_xx</v>
      </c>
      <c r="T20" s="4">
        <f t="shared" si="18"/>
        <v>1</v>
      </c>
      <c r="U20" s="4" t="str">
        <f t="shared" si="19"/>
        <v>S355J2+N</v>
      </c>
      <c r="V20" s="5">
        <f t="shared" si="20"/>
        <v>0</v>
      </c>
      <c r="W20" s="5">
        <f t="shared" si="21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2"/>
        <v>xx</v>
      </c>
      <c r="G21" s="40">
        <v>1</v>
      </c>
      <c r="H21" s="42" t="s">
        <v>19</v>
      </c>
      <c r="I21" s="43">
        <v>2.5</v>
      </c>
      <c r="J21" s="2">
        <v>1.4</v>
      </c>
      <c r="K21" s="2">
        <v>8</v>
      </c>
      <c r="L21" s="30">
        <f t="shared" si="13"/>
        <v>0</v>
      </c>
      <c r="M21" s="33" t="str">
        <f t="shared" si="7"/>
        <v>0 kg</v>
      </c>
      <c r="N21" s="11" t="e">
        <f t="shared" si="14"/>
        <v>#DIV/0!</v>
      </c>
      <c r="O21" s="11">
        <f t="shared" si="15"/>
        <v>0</v>
      </c>
      <c r="P21" s="11">
        <f t="shared" si="16"/>
        <v>0</v>
      </c>
      <c r="R21" s="3">
        <f t="shared" si="17"/>
        <v>19</v>
      </c>
      <c r="S21" s="54" t="str">
        <f t="shared" si="4"/>
        <v>Element 49_xx</v>
      </c>
      <c r="T21" s="4">
        <f t="shared" si="18"/>
        <v>1</v>
      </c>
      <c r="U21" s="4" t="str">
        <f t="shared" si="19"/>
        <v>S355J2+N</v>
      </c>
      <c r="V21" s="5">
        <f t="shared" si="20"/>
        <v>0</v>
      </c>
      <c r="W21" s="5">
        <f t="shared" si="21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2"/>
        <v>xx</v>
      </c>
      <c r="G22" s="40">
        <v>1</v>
      </c>
      <c r="H22" s="42" t="s">
        <v>19</v>
      </c>
      <c r="I22" s="43">
        <v>2.5</v>
      </c>
      <c r="J22" s="2">
        <v>1.4</v>
      </c>
      <c r="K22" s="2">
        <v>8</v>
      </c>
      <c r="L22" s="30">
        <f t="shared" si="13"/>
        <v>0</v>
      </c>
      <c r="M22" s="33" t="str">
        <f t="shared" si="7"/>
        <v>0 kg</v>
      </c>
      <c r="N22" s="11" t="e">
        <f t="shared" si="14"/>
        <v>#DIV/0!</v>
      </c>
      <c r="O22" s="11">
        <f t="shared" si="15"/>
        <v>0</v>
      </c>
      <c r="P22" s="11">
        <f t="shared" si="16"/>
        <v>0</v>
      </c>
      <c r="R22" s="3">
        <f t="shared" si="17"/>
        <v>20</v>
      </c>
      <c r="S22" s="54" t="str">
        <f t="shared" si="4"/>
        <v>Element 49_xx</v>
      </c>
      <c r="T22" s="4">
        <f t="shared" si="18"/>
        <v>1</v>
      </c>
      <c r="U22" s="4" t="str">
        <f t="shared" si="19"/>
        <v>S355J2+N</v>
      </c>
      <c r="V22" s="5">
        <f t="shared" si="20"/>
        <v>0</v>
      </c>
      <c r="W22" s="5">
        <f t="shared" si="21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2"/>
        <v>xx</v>
      </c>
      <c r="G23" s="40">
        <v>1</v>
      </c>
      <c r="H23" s="42" t="s">
        <v>19</v>
      </c>
      <c r="I23" s="43">
        <v>2.5</v>
      </c>
      <c r="J23" s="2">
        <v>1.4</v>
      </c>
      <c r="K23" s="2">
        <v>8</v>
      </c>
      <c r="L23" s="30">
        <f t="shared" si="13"/>
        <v>0</v>
      </c>
      <c r="M23" s="33" t="str">
        <f t="shared" si="7"/>
        <v>0 kg</v>
      </c>
      <c r="N23" s="11" t="e">
        <f t="shared" si="14"/>
        <v>#DIV/0!</v>
      </c>
      <c r="O23" s="11">
        <f t="shared" si="15"/>
        <v>0</v>
      </c>
      <c r="P23" s="11">
        <f t="shared" si="16"/>
        <v>0</v>
      </c>
      <c r="R23" s="3">
        <f t="shared" si="17"/>
        <v>21</v>
      </c>
      <c r="S23" s="54" t="str">
        <f t="shared" si="4"/>
        <v>Element 49_xx</v>
      </c>
      <c r="T23" s="4">
        <f t="shared" si="18"/>
        <v>1</v>
      </c>
      <c r="U23" s="4" t="str">
        <f t="shared" si="19"/>
        <v>S355J2+N</v>
      </c>
      <c r="V23" s="5">
        <f t="shared" si="20"/>
        <v>0</v>
      </c>
      <c r="W23" s="5">
        <f t="shared" si="21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2"/>
        <v>xx</v>
      </c>
      <c r="G24" s="40">
        <v>1</v>
      </c>
      <c r="H24" s="42" t="s">
        <v>19</v>
      </c>
      <c r="I24" s="43">
        <v>2.5</v>
      </c>
      <c r="J24" s="2">
        <v>1.4</v>
      </c>
      <c r="K24" s="2">
        <v>8</v>
      </c>
      <c r="L24" s="30">
        <f t="shared" si="13"/>
        <v>0</v>
      </c>
      <c r="M24" s="33" t="str">
        <f t="shared" si="7"/>
        <v>0 kg</v>
      </c>
      <c r="N24" s="11" t="e">
        <f t="shared" si="14"/>
        <v>#DIV/0!</v>
      </c>
      <c r="O24" s="11">
        <f t="shared" si="15"/>
        <v>0</v>
      </c>
      <c r="P24" s="11">
        <f t="shared" si="16"/>
        <v>0</v>
      </c>
      <c r="R24" s="3">
        <f t="shared" si="17"/>
        <v>22</v>
      </c>
      <c r="S24" s="54" t="str">
        <f t="shared" si="4"/>
        <v>Element 49_xx</v>
      </c>
      <c r="T24" s="4">
        <f t="shared" si="18"/>
        <v>1</v>
      </c>
      <c r="U24" s="4" t="str">
        <f t="shared" si="19"/>
        <v>S355J2+N</v>
      </c>
      <c r="V24" s="5">
        <f t="shared" si="20"/>
        <v>0</v>
      </c>
      <c r="W24" s="5">
        <f t="shared" si="21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2"/>
        <v>xx</v>
      </c>
      <c r="G25" s="40">
        <v>1</v>
      </c>
      <c r="H25" s="42" t="s">
        <v>19</v>
      </c>
      <c r="I25" s="43">
        <v>2.5</v>
      </c>
      <c r="J25" s="2">
        <v>1.4</v>
      </c>
      <c r="K25" s="2">
        <v>8</v>
      </c>
      <c r="L25" s="30">
        <f t="shared" si="13"/>
        <v>0</v>
      </c>
      <c r="M25" s="33" t="str">
        <f t="shared" si="7"/>
        <v>0 kg</v>
      </c>
      <c r="N25" s="11" t="e">
        <f t="shared" si="14"/>
        <v>#DIV/0!</v>
      </c>
      <c r="O25" s="11">
        <f t="shared" si="15"/>
        <v>0</v>
      </c>
      <c r="P25" s="11">
        <f t="shared" si="16"/>
        <v>0</v>
      </c>
      <c r="R25" s="3">
        <f t="shared" si="17"/>
        <v>23</v>
      </c>
      <c r="S25" s="54" t="str">
        <f t="shared" si="4"/>
        <v>Element 49_xx</v>
      </c>
      <c r="T25" s="4">
        <f t="shared" si="18"/>
        <v>1</v>
      </c>
      <c r="U25" s="4" t="str">
        <f t="shared" si="19"/>
        <v>S355J2+N</v>
      </c>
      <c r="V25" s="5">
        <f t="shared" si="20"/>
        <v>0</v>
      </c>
      <c r="W25" s="5">
        <f t="shared" si="21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2"/>
        <v>xx</v>
      </c>
      <c r="G26" s="40">
        <v>1</v>
      </c>
      <c r="H26" s="42" t="s">
        <v>19</v>
      </c>
      <c r="I26" s="43">
        <v>2.5</v>
      </c>
      <c r="J26" s="2">
        <v>1.4</v>
      </c>
      <c r="K26" s="2">
        <v>8</v>
      </c>
      <c r="L26" s="30">
        <f t="shared" si="13"/>
        <v>0</v>
      </c>
      <c r="M26" s="33" t="str">
        <f t="shared" si="7"/>
        <v>0 kg</v>
      </c>
      <c r="N26" s="11" t="e">
        <f t="shared" si="14"/>
        <v>#DIV/0!</v>
      </c>
      <c r="O26" s="11">
        <f t="shared" si="15"/>
        <v>0</v>
      </c>
      <c r="P26" s="11">
        <f t="shared" si="16"/>
        <v>0</v>
      </c>
      <c r="R26" s="3">
        <f t="shared" si="17"/>
        <v>24</v>
      </c>
      <c r="S26" s="54" t="str">
        <f t="shared" si="4"/>
        <v>Element 49_xx</v>
      </c>
      <c r="T26" s="4">
        <f t="shared" si="18"/>
        <v>1</v>
      </c>
      <c r="U26" s="4" t="str">
        <f t="shared" si="19"/>
        <v>S355J2+N</v>
      </c>
      <c r="V26" s="5">
        <f t="shared" si="20"/>
        <v>0</v>
      </c>
      <c r="W26" s="5">
        <f t="shared" si="21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2"/>
        <v>xx</v>
      </c>
      <c r="G27" s="40">
        <v>1</v>
      </c>
      <c r="H27" s="42" t="s">
        <v>19</v>
      </c>
      <c r="I27" s="43">
        <v>2.5</v>
      </c>
      <c r="J27" s="2">
        <v>1.4</v>
      </c>
      <c r="K27" s="2">
        <v>8</v>
      </c>
      <c r="L27" s="30">
        <f t="shared" si="13"/>
        <v>0</v>
      </c>
      <c r="M27" s="33" t="str">
        <f t="shared" si="7"/>
        <v>0 kg</v>
      </c>
      <c r="N27" s="11" t="e">
        <f t="shared" si="14"/>
        <v>#DIV/0!</v>
      </c>
      <c r="O27" s="11">
        <f t="shared" si="15"/>
        <v>0</v>
      </c>
      <c r="P27" s="11">
        <f t="shared" si="16"/>
        <v>0</v>
      </c>
      <c r="R27" s="3">
        <f t="shared" si="17"/>
        <v>25</v>
      </c>
      <c r="S27" s="54" t="str">
        <f t="shared" si="4"/>
        <v>Element 49_xx</v>
      </c>
      <c r="T27" s="4">
        <f t="shared" si="18"/>
        <v>1</v>
      </c>
      <c r="U27" s="4" t="str">
        <f t="shared" si="19"/>
        <v>S355J2+N</v>
      </c>
      <c r="V27" s="5">
        <f t="shared" si="20"/>
        <v>0</v>
      </c>
      <c r="W27" s="5">
        <f t="shared" si="21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2"/>
        <v>xx</v>
      </c>
      <c r="G28" s="40">
        <v>1</v>
      </c>
      <c r="H28" s="42" t="s">
        <v>19</v>
      </c>
      <c r="I28" s="43">
        <v>2.5</v>
      </c>
      <c r="J28" s="2">
        <v>1.4</v>
      </c>
      <c r="K28" s="2">
        <v>8</v>
      </c>
      <c r="L28" s="30">
        <f t="shared" si="13"/>
        <v>0</v>
      </c>
      <c r="M28" s="33" t="str">
        <f t="shared" si="7"/>
        <v>0 kg</v>
      </c>
      <c r="N28" s="11" t="e">
        <f t="shared" si="14"/>
        <v>#DIV/0!</v>
      </c>
      <c r="O28" s="11">
        <f t="shared" si="15"/>
        <v>0</v>
      </c>
      <c r="P28" s="11">
        <f t="shared" si="16"/>
        <v>0</v>
      </c>
      <c r="R28" s="3">
        <f t="shared" si="17"/>
        <v>26</v>
      </c>
      <c r="S28" s="54" t="str">
        <f t="shared" si="4"/>
        <v>Element 49_xx</v>
      </c>
      <c r="T28" s="4">
        <f t="shared" si="18"/>
        <v>1</v>
      </c>
      <c r="U28" s="4" t="str">
        <f t="shared" si="19"/>
        <v>S355J2+N</v>
      </c>
      <c r="V28" s="5">
        <f t="shared" si="20"/>
        <v>0</v>
      </c>
      <c r="W28" s="5">
        <f t="shared" si="21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2"/>
        <v>xx</v>
      </c>
      <c r="G29" s="40">
        <v>1</v>
      </c>
      <c r="H29" s="42" t="s">
        <v>19</v>
      </c>
      <c r="I29" s="43">
        <v>2.5</v>
      </c>
      <c r="J29" s="2">
        <v>1.4</v>
      </c>
      <c r="K29" s="2">
        <v>8</v>
      </c>
      <c r="L29" s="30">
        <f t="shared" si="13"/>
        <v>0</v>
      </c>
      <c r="M29" s="33" t="str">
        <f t="shared" si="7"/>
        <v>0 kg</v>
      </c>
      <c r="N29" s="11" t="e">
        <f t="shared" si="14"/>
        <v>#DIV/0!</v>
      </c>
      <c r="O29" s="11">
        <f t="shared" si="15"/>
        <v>0</v>
      </c>
      <c r="P29" s="11">
        <f t="shared" si="16"/>
        <v>0</v>
      </c>
      <c r="R29" s="3">
        <f t="shared" si="17"/>
        <v>27</v>
      </c>
      <c r="S29" s="54" t="str">
        <f t="shared" si="4"/>
        <v>Element 49_xx</v>
      </c>
      <c r="T29" s="4">
        <f t="shared" si="18"/>
        <v>1</v>
      </c>
      <c r="U29" s="4" t="str">
        <f t="shared" si="19"/>
        <v>S355J2+N</v>
      </c>
      <c r="V29" s="5">
        <f t="shared" si="20"/>
        <v>0</v>
      </c>
      <c r="W29" s="5">
        <f t="shared" si="21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2"/>
        <v>xx</v>
      </c>
      <c r="G30" s="40">
        <v>1</v>
      </c>
      <c r="H30" s="42" t="s">
        <v>19</v>
      </c>
      <c r="I30" s="43">
        <v>2.5</v>
      </c>
      <c r="J30" s="2">
        <v>1.4</v>
      </c>
      <c r="K30" s="2">
        <v>8</v>
      </c>
      <c r="L30" s="30">
        <f t="shared" si="13"/>
        <v>0</v>
      </c>
      <c r="M30" s="33" t="str">
        <f t="shared" si="7"/>
        <v>0 kg</v>
      </c>
      <c r="N30" s="11" t="e">
        <f t="shared" si="14"/>
        <v>#DIV/0!</v>
      </c>
      <c r="O30" s="11">
        <f t="shared" si="15"/>
        <v>0</v>
      </c>
      <c r="P30" s="11">
        <f t="shared" si="16"/>
        <v>0</v>
      </c>
      <c r="R30" s="3">
        <f t="shared" si="17"/>
        <v>28</v>
      </c>
      <c r="S30" s="54" t="str">
        <f t="shared" si="4"/>
        <v>Element 49_xx</v>
      </c>
      <c r="T30" s="4">
        <f t="shared" si="18"/>
        <v>1</v>
      </c>
      <c r="U30" s="4" t="str">
        <f t="shared" si="19"/>
        <v>S355J2+N</v>
      </c>
      <c r="V30" s="5">
        <f t="shared" si="20"/>
        <v>0</v>
      </c>
      <c r="W30" s="5">
        <f t="shared" si="21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2"/>
        <v>xx</v>
      </c>
      <c r="G31" s="40">
        <v>1</v>
      </c>
      <c r="H31" s="42" t="s">
        <v>19</v>
      </c>
      <c r="I31" s="43">
        <v>2.5</v>
      </c>
      <c r="J31" s="2">
        <v>1.4</v>
      </c>
      <c r="K31" s="2">
        <v>8</v>
      </c>
      <c r="L31" s="30">
        <f t="shared" si="13"/>
        <v>0</v>
      </c>
      <c r="M31" s="33" t="str">
        <f t="shared" si="7"/>
        <v>0 kg</v>
      </c>
      <c r="N31" s="11" t="e">
        <f t="shared" si="14"/>
        <v>#DIV/0!</v>
      </c>
      <c r="O31" s="11">
        <f t="shared" si="15"/>
        <v>0</v>
      </c>
      <c r="P31" s="11">
        <f t="shared" si="16"/>
        <v>0</v>
      </c>
      <c r="R31" s="3">
        <f t="shared" si="17"/>
        <v>29</v>
      </c>
      <c r="S31" s="54" t="str">
        <f t="shared" si="4"/>
        <v>Element 49_xx</v>
      </c>
      <c r="T31" s="4">
        <f t="shared" si="18"/>
        <v>1</v>
      </c>
      <c r="U31" s="4" t="str">
        <f t="shared" si="19"/>
        <v>S355J2+N</v>
      </c>
      <c r="V31" s="5">
        <f t="shared" si="20"/>
        <v>0</v>
      </c>
      <c r="W31" s="5">
        <f t="shared" si="21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2"/>
        <v>xx</v>
      </c>
      <c r="G32" s="40">
        <v>1</v>
      </c>
      <c r="H32" s="42" t="s">
        <v>19</v>
      </c>
      <c r="I32" s="43">
        <v>2.5</v>
      </c>
      <c r="J32" s="2">
        <v>1.4</v>
      </c>
      <c r="K32" s="2">
        <v>8</v>
      </c>
      <c r="L32" s="30">
        <f t="shared" si="13"/>
        <v>0</v>
      </c>
      <c r="M32" s="33" t="str">
        <f t="shared" si="7"/>
        <v>0 kg</v>
      </c>
      <c r="N32" s="11" t="e">
        <f t="shared" si="14"/>
        <v>#DIV/0!</v>
      </c>
      <c r="O32" s="11">
        <f t="shared" si="15"/>
        <v>0</v>
      </c>
      <c r="P32" s="11">
        <f t="shared" si="16"/>
        <v>0</v>
      </c>
      <c r="R32" s="3">
        <f t="shared" si="17"/>
        <v>30</v>
      </c>
      <c r="S32" s="54" t="str">
        <f t="shared" si="4"/>
        <v>Element 49_xx</v>
      </c>
      <c r="T32" s="4">
        <f t="shared" si="18"/>
        <v>1</v>
      </c>
      <c r="U32" s="4" t="str">
        <f t="shared" si="19"/>
        <v>S355J2+N</v>
      </c>
      <c r="V32" s="5">
        <f t="shared" si="20"/>
        <v>0</v>
      </c>
      <c r="W32" s="5">
        <f t="shared" si="21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3">CONCATENATE(C33,"x",D33,"x",E33)</f>
        <v>xx</v>
      </c>
      <c r="G33" s="40">
        <v>1</v>
      </c>
      <c r="H33" s="42" t="s">
        <v>19</v>
      </c>
      <c r="I33" s="43">
        <v>2.5</v>
      </c>
      <c r="J33" s="2">
        <v>1.4</v>
      </c>
      <c r="K33" s="2">
        <v>9</v>
      </c>
      <c r="L33" s="30">
        <f t="shared" ref="L33:L42" si="24">C33*(D33/1000)*(E33/1000)*K33</f>
        <v>0</v>
      </c>
      <c r="M33" s="33" t="str">
        <f t="shared" ref="M33:M42" si="25">CONCATENATE(L33*G33," kg")</f>
        <v>0 kg</v>
      </c>
      <c r="N33" s="11" t="e">
        <f t="shared" ref="N33:N42" si="26">O33/L33</f>
        <v>#DIV/0!</v>
      </c>
      <c r="O33" s="11">
        <f t="shared" ref="O33:O42" si="27">(C33)*(D33/1000)*(E33/1000)*I33*K33*J33</f>
        <v>0</v>
      </c>
      <c r="P33" s="11">
        <f t="shared" ref="P33:P42" si="28">O33*G33</f>
        <v>0</v>
      </c>
      <c r="R33" s="3">
        <f t="shared" ref="R33:R42" si="29">A33</f>
        <v>31</v>
      </c>
      <c r="S33" s="3" t="str">
        <f t="shared" ref="S33:S42" si="30">CONCATENATE(B33," ",$P$1,"_",F33,)</f>
        <v>Element 49_xx</v>
      </c>
      <c r="T33" s="4">
        <f t="shared" ref="T33:T42" si="31">G33</f>
        <v>1</v>
      </c>
      <c r="U33" s="4" t="str">
        <f t="shared" ref="U33:U42" si="32">H33</f>
        <v>S355J2+N</v>
      </c>
      <c r="V33" s="5">
        <f t="shared" ref="V33:V42" si="33">O33</f>
        <v>0</v>
      </c>
      <c r="W33" s="5">
        <f t="shared" ref="W33:W42" si="34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3"/>
        <v>xx</v>
      </c>
      <c r="G34" s="40">
        <v>1</v>
      </c>
      <c r="H34" s="42" t="s">
        <v>19</v>
      </c>
      <c r="I34" s="43">
        <v>2.5</v>
      </c>
      <c r="J34" s="2">
        <v>1.4</v>
      </c>
      <c r="K34" s="2">
        <v>10</v>
      </c>
      <c r="L34" s="30">
        <f t="shared" si="24"/>
        <v>0</v>
      </c>
      <c r="M34" s="33" t="str">
        <f t="shared" si="25"/>
        <v>0 kg</v>
      </c>
      <c r="N34" s="11" t="e">
        <f t="shared" si="26"/>
        <v>#DIV/0!</v>
      </c>
      <c r="O34" s="11">
        <f t="shared" si="27"/>
        <v>0</v>
      </c>
      <c r="P34" s="11">
        <f t="shared" si="28"/>
        <v>0</v>
      </c>
      <c r="R34" s="3">
        <f t="shared" si="29"/>
        <v>32</v>
      </c>
      <c r="S34" s="3" t="str">
        <f t="shared" si="30"/>
        <v>Element 49_xx</v>
      </c>
      <c r="T34" s="4">
        <f t="shared" si="31"/>
        <v>1</v>
      </c>
      <c r="U34" s="4" t="str">
        <f t="shared" si="32"/>
        <v>S355J2+N</v>
      </c>
      <c r="V34" s="5">
        <f t="shared" si="33"/>
        <v>0</v>
      </c>
      <c r="W34" s="5">
        <f t="shared" si="34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3"/>
        <v>xx</v>
      </c>
      <c r="G35" s="40">
        <v>1</v>
      </c>
      <c r="H35" s="42" t="s">
        <v>19</v>
      </c>
      <c r="I35" s="43">
        <v>2.5</v>
      </c>
      <c r="J35" s="2">
        <v>1.4</v>
      </c>
      <c r="K35" s="2">
        <v>11</v>
      </c>
      <c r="L35" s="30">
        <f t="shared" si="24"/>
        <v>0</v>
      </c>
      <c r="M35" s="33" t="str">
        <f t="shared" si="25"/>
        <v>0 kg</v>
      </c>
      <c r="N35" s="11" t="e">
        <f t="shared" si="26"/>
        <v>#DIV/0!</v>
      </c>
      <c r="O35" s="11">
        <f t="shared" si="27"/>
        <v>0</v>
      </c>
      <c r="P35" s="11">
        <f t="shared" si="28"/>
        <v>0</v>
      </c>
      <c r="R35" s="3">
        <f t="shared" si="29"/>
        <v>33</v>
      </c>
      <c r="S35" s="3" t="str">
        <f t="shared" si="30"/>
        <v>Element 49_xx</v>
      </c>
      <c r="T35" s="4">
        <f t="shared" si="31"/>
        <v>1</v>
      </c>
      <c r="U35" s="4" t="str">
        <f t="shared" si="32"/>
        <v>S355J2+N</v>
      </c>
      <c r="V35" s="5">
        <f t="shared" si="33"/>
        <v>0</v>
      </c>
      <c r="W35" s="5">
        <f t="shared" si="34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3"/>
        <v>xx</v>
      </c>
      <c r="G36" s="40">
        <v>1</v>
      </c>
      <c r="H36" s="42" t="s">
        <v>19</v>
      </c>
      <c r="I36" s="43">
        <v>2.5</v>
      </c>
      <c r="J36" s="2">
        <v>1.4</v>
      </c>
      <c r="K36" s="2">
        <v>12</v>
      </c>
      <c r="L36" s="30">
        <f t="shared" si="24"/>
        <v>0</v>
      </c>
      <c r="M36" s="33" t="str">
        <f t="shared" si="25"/>
        <v>0 kg</v>
      </c>
      <c r="N36" s="11" t="e">
        <f t="shared" si="26"/>
        <v>#DIV/0!</v>
      </c>
      <c r="O36" s="11">
        <f t="shared" si="27"/>
        <v>0</v>
      </c>
      <c r="P36" s="11">
        <f t="shared" si="28"/>
        <v>0</v>
      </c>
      <c r="R36" s="3">
        <f t="shared" si="29"/>
        <v>34</v>
      </c>
      <c r="S36" s="3" t="str">
        <f t="shared" si="30"/>
        <v>Element 49_xx</v>
      </c>
      <c r="T36" s="4">
        <f t="shared" si="31"/>
        <v>1</v>
      </c>
      <c r="U36" s="4" t="str">
        <f t="shared" si="32"/>
        <v>S355J2+N</v>
      </c>
      <c r="V36" s="5">
        <f t="shared" si="33"/>
        <v>0</v>
      </c>
      <c r="W36" s="5">
        <f t="shared" si="34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3"/>
        <v>xx</v>
      </c>
      <c r="G37" s="40">
        <v>1</v>
      </c>
      <c r="H37" s="42" t="s">
        <v>19</v>
      </c>
      <c r="I37" s="43">
        <v>2.5</v>
      </c>
      <c r="J37" s="2">
        <v>1.4</v>
      </c>
      <c r="K37" s="2">
        <v>13</v>
      </c>
      <c r="L37" s="30">
        <f t="shared" si="24"/>
        <v>0</v>
      </c>
      <c r="M37" s="33" t="str">
        <f t="shared" si="25"/>
        <v>0 kg</v>
      </c>
      <c r="N37" s="11" t="e">
        <f t="shared" si="26"/>
        <v>#DIV/0!</v>
      </c>
      <c r="O37" s="11">
        <f t="shared" si="27"/>
        <v>0</v>
      </c>
      <c r="P37" s="11">
        <f t="shared" si="28"/>
        <v>0</v>
      </c>
      <c r="R37" s="3">
        <f t="shared" si="29"/>
        <v>35</v>
      </c>
      <c r="S37" s="3" t="str">
        <f t="shared" si="30"/>
        <v>Element 49_xx</v>
      </c>
      <c r="T37" s="4">
        <f t="shared" si="31"/>
        <v>1</v>
      </c>
      <c r="U37" s="4" t="str">
        <f t="shared" si="32"/>
        <v>S355J2+N</v>
      </c>
      <c r="V37" s="5">
        <f t="shared" si="33"/>
        <v>0</v>
      </c>
      <c r="W37" s="5">
        <f t="shared" si="34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3"/>
        <v>xx</v>
      </c>
      <c r="G38" s="40">
        <v>1</v>
      </c>
      <c r="H38" s="42" t="s">
        <v>19</v>
      </c>
      <c r="I38" s="43">
        <v>2.5</v>
      </c>
      <c r="J38" s="2">
        <v>1.4</v>
      </c>
      <c r="K38" s="2">
        <v>14</v>
      </c>
      <c r="L38" s="30">
        <f t="shared" si="24"/>
        <v>0</v>
      </c>
      <c r="M38" s="33" t="str">
        <f t="shared" si="25"/>
        <v>0 kg</v>
      </c>
      <c r="N38" s="11" t="e">
        <f t="shared" si="26"/>
        <v>#DIV/0!</v>
      </c>
      <c r="O38" s="11">
        <f t="shared" si="27"/>
        <v>0</v>
      </c>
      <c r="P38" s="11">
        <f t="shared" si="28"/>
        <v>0</v>
      </c>
      <c r="R38" s="3">
        <f t="shared" si="29"/>
        <v>36</v>
      </c>
      <c r="S38" s="3" t="str">
        <f t="shared" si="30"/>
        <v>Element 49_xx</v>
      </c>
      <c r="T38" s="4">
        <f t="shared" si="31"/>
        <v>1</v>
      </c>
      <c r="U38" s="4" t="str">
        <f t="shared" si="32"/>
        <v>S355J2+N</v>
      </c>
      <c r="V38" s="5">
        <f t="shared" si="33"/>
        <v>0</v>
      </c>
      <c r="W38" s="5">
        <f t="shared" si="34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3"/>
        <v>xx</v>
      </c>
      <c r="G39" s="40">
        <v>1</v>
      </c>
      <c r="H39" s="42" t="s">
        <v>19</v>
      </c>
      <c r="I39" s="43">
        <v>2.5</v>
      </c>
      <c r="J39" s="2">
        <v>1.4</v>
      </c>
      <c r="K39" s="2">
        <v>15</v>
      </c>
      <c r="L39" s="30">
        <f t="shared" si="24"/>
        <v>0</v>
      </c>
      <c r="M39" s="33" t="str">
        <f t="shared" si="25"/>
        <v>0 kg</v>
      </c>
      <c r="N39" s="11" t="e">
        <f t="shared" si="26"/>
        <v>#DIV/0!</v>
      </c>
      <c r="O39" s="11">
        <f t="shared" si="27"/>
        <v>0</v>
      </c>
      <c r="P39" s="11">
        <f t="shared" si="28"/>
        <v>0</v>
      </c>
      <c r="R39" s="3">
        <f t="shared" si="29"/>
        <v>37</v>
      </c>
      <c r="S39" s="3" t="str">
        <f t="shared" si="30"/>
        <v>Element 49_xx</v>
      </c>
      <c r="T39" s="4">
        <f t="shared" si="31"/>
        <v>1</v>
      </c>
      <c r="U39" s="4" t="str">
        <f t="shared" si="32"/>
        <v>S355J2+N</v>
      </c>
      <c r="V39" s="5">
        <f t="shared" si="33"/>
        <v>0</v>
      </c>
      <c r="W39" s="5">
        <f t="shared" si="34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3"/>
        <v>xx</v>
      </c>
      <c r="G40" s="40">
        <v>1</v>
      </c>
      <c r="H40" s="42" t="s">
        <v>19</v>
      </c>
      <c r="I40" s="43">
        <v>2.5</v>
      </c>
      <c r="J40" s="2">
        <v>1.4</v>
      </c>
      <c r="K40" s="2">
        <v>16</v>
      </c>
      <c r="L40" s="30">
        <f t="shared" si="24"/>
        <v>0</v>
      </c>
      <c r="M40" s="33" t="str">
        <f t="shared" si="25"/>
        <v>0 kg</v>
      </c>
      <c r="N40" s="11" t="e">
        <f t="shared" si="26"/>
        <v>#DIV/0!</v>
      </c>
      <c r="O40" s="11">
        <f t="shared" si="27"/>
        <v>0</v>
      </c>
      <c r="P40" s="11">
        <f t="shared" si="28"/>
        <v>0</v>
      </c>
      <c r="R40" s="3">
        <f t="shared" si="29"/>
        <v>38</v>
      </c>
      <c r="S40" s="3" t="str">
        <f t="shared" si="30"/>
        <v>Element 49_xx</v>
      </c>
      <c r="T40" s="4">
        <f t="shared" si="31"/>
        <v>1</v>
      </c>
      <c r="U40" s="4" t="str">
        <f t="shared" si="32"/>
        <v>S355J2+N</v>
      </c>
      <c r="V40" s="5">
        <f t="shared" si="33"/>
        <v>0</v>
      </c>
      <c r="W40" s="5">
        <f t="shared" si="34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3"/>
        <v>xx</v>
      </c>
      <c r="G41" s="40">
        <v>1</v>
      </c>
      <c r="H41" s="42" t="s">
        <v>19</v>
      </c>
      <c r="I41" s="43">
        <v>2.5</v>
      </c>
      <c r="J41" s="2">
        <v>1.4</v>
      </c>
      <c r="K41" s="2">
        <v>17</v>
      </c>
      <c r="L41" s="30">
        <f t="shared" si="24"/>
        <v>0</v>
      </c>
      <c r="M41" s="33" t="str">
        <f t="shared" si="25"/>
        <v>0 kg</v>
      </c>
      <c r="N41" s="11" t="e">
        <f t="shared" si="26"/>
        <v>#DIV/0!</v>
      </c>
      <c r="O41" s="11">
        <f t="shared" si="27"/>
        <v>0</v>
      </c>
      <c r="P41" s="11">
        <f t="shared" si="28"/>
        <v>0</v>
      </c>
      <c r="R41" s="3">
        <f t="shared" si="29"/>
        <v>39</v>
      </c>
      <c r="S41" s="3" t="str">
        <f t="shared" si="30"/>
        <v>Element 49_xx</v>
      </c>
      <c r="T41" s="4">
        <f t="shared" si="31"/>
        <v>1</v>
      </c>
      <c r="U41" s="4" t="str">
        <f t="shared" si="32"/>
        <v>S355J2+N</v>
      </c>
      <c r="V41" s="5">
        <f t="shared" si="33"/>
        <v>0</v>
      </c>
      <c r="W41" s="5">
        <f t="shared" si="34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3"/>
        <v>xx</v>
      </c>
      <c r="G42" s="40">
        <v>1</v>
      </c>
      <c r="H42" s="42" t="s">
        <v>19</v>
      </c>
      <c r="I42" s="43">
        <v>2.5</v>
      </c>
      <c r="J42" s="2">
        <v>1.4</v>
      </c>
      <c r="K42" s="2">
        <v>18</v>
      </c>
      <c r="L42" s="30">
        <f t="shared" si="24"/>
        <v>0</v>
      </c>
      <c r="M42" s="33" t="str">
        <f t="shared" si="25"/>
        <v>0 kg</v>
      </c>
      <c r="N42" s="11" t="e">
        <f t="shared" si="26"/>
        <v>#DIV/0!</v>
      </c>
      <c r="O42" s="11">
        <f t="shared" si="27"/>
        <v>0</v>
      </c>
      <c r="P42" s="11">
        <f t="shared" si="28"/>
        <v>0</v>
      </c>
      <c r="R42" s="3">
        <f t="shared" si="29"/>
        <v>40</v>
      </c>
      <c r="S42" s="3" t="str">
        <f t="shared" si="30"/>
        <v>Element 49_xx</v>
      </c>
      <c r="T42" s="4">
        <f t="shared" si="31"/>
        <v>1</v>
      </c>
      <c r="U42" s="4" t="str">
        <f t="shared" si="32"/>
        <v>S355J2+N</v>
      </c>
      <c r="V42" s="5">
        <f t="shared" si="33"/>
        <v>0</v>
      </c>
      <c r="W42" s="5">
        <f t="shared" si="34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5">CONCATENATE(C43,"x",D43,"x",E43)</f>
        <v>xx</v>
      </c>
      <c r="G43" s="40">
        <v>1</v>
      </c>
      <c r="H43" s="42" t="s">
        <v>19</v>
      </c>
      <c r="I43" s="43">
        <v>2.5</v>
      </c>
      <c r="J43" s="2">
        <v>1.4</v>
      </c>
      <c r="K43" s="2">
        <v>19</v>
      </c>
      <c r="L43" s="30">
        <f t="shared" ref="L43:L49" si="36">C43*(D43/1000)*(E43/1000)*K43</f>
        <v>0</v>
      </c>
      <c r="M43" s="33" t="str">
        <f t="shared" ref="M43:M49" si="37">CONCATENATE(L43*G43," kg")</f>
        <v>0 kg</v>
      </c>
      <c r="N43" s="11" t="e">
        <f t="shared" ref="N43:N49" si="38">O43/L43</f>
        <v>#DIV/0!</v>
      </c>
      <c r="O43" s="11">
        <f t="shared" ref="O43:O49" si="39">(C43)*(D43/1000)*(E43/1000)*I43*K43*J43</f>
        <v>0</v>
      </c>
      <c r="P43" s="11">
        <f t="shared" ref="P43:P49" si="40">O43*G43</f>
        <v>0</v>
      </c>
      <c r="R43" s="3">
        <f t="shared" ref="R43:R49" si="41">A43</f>
        <v>41</v>
      </c>
      <c r="S43" s="3" t="str">
        <f t="shared" ref="S43:S49" si="42">CONCATENATE(B43," ",$P$1,"_",F43,)</f>
        <v>Element 49_xx</v>
      </c>
      <c r="T43" s="4">
        <f t="shared" ref="T43:T49" si="43">G43</f>
        <v>1</v>
      </c>
      <c r="U43" s="4" t="str">
        <f t="shared" ref="U43:U49" si="44">H43</f>
        <v>S355J2+N</v>
      </c>
      <c r="V43" s="5">
        <f t="shared" ref="V43:V49" si="45">O43</f>
        <v>0</v>
      </c>
      <c r="W43" s="5">
        <f t="shared" ref="W43:W49" si="46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5"/>
        <v>xx</v>
      </c>
      <c r="G44" s="40">
        <v>1</v>
      </c>
      <c r="H44" s="42" t="s">
        <v>19</v>
      </c>
      <c r="I44" s="43">
        <v>2.5</v>
      </c>
      <c r="J44" s="2">
        <v>1.4</v>
      </c>
      <c r="K44" s="2">
        <v>20</v>
      </c>
      <c r="L44" s="30">
        <f t="shared" si="36"/>
        <v>0</v>
      </c>
      <c r="M44" s="33" t="str">
        <f t="shared" si="37"/>
        <v>0 kg</v>
      </c>
      <c r="N44" s="11" t="e">
        <f t="shared" si="38"/>
        <v>#DIV/0!</v>
      </c>
      <c r="O44" s="11">
        <f t="shared" si="39"/>
        <v>0</v>
      </c>
      <c r="P44" s="11">
        <f t="shared" si="40"/>
        <v>0</v>
      </c>
      <c r="R44" s="3">
        <f t="shared" si="41"/>
        <v>42</v>
      </c>
      <c r="S44" s="3" t="str">
        <f t="shared" si="42"/>
        <v>Element 49_xx</v>
      </c>
      <c r="T44" s="4">
        <f t="shared" si="43"/>
        <v>1</v>
      </c>
      <c r="U44" s="4" t="str">
        <f t="shared" si="44"/>
        <v>S355J2+N</v>
      </c>
      <c r="V44" s="5">
        <f t="shared" si="45"/>
        <v>0</v>
      </c>
      <c r="W44" s="5">
        <f t="shared" si="46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5"/>
        <v>xx</v>
      </c>
      <c r="G45" s="40">
        <v>1</v>
      </c>
      <c r="H45" s="42" t="s">
        <v>19</v>
      </c>
      <c r="I45" s="43">
        <v>2.4</v>
      </c>
      <c r="J45" s="2">
        <v>1.4</v>
      </c>
      <c r="K45" s="2">
        <v>21</v>
      </c>
      <c r="L45" s="30">
        <f t="shared" si="36"/>
        <v>0</v>
      </c>
      <c r="M45" s="33" t="str">
        <f t="shared" si="37"/>
        <v>0 kg</v>
      </c>
      <c r="N45" s="11" t="e">
        <f t="shared" si="38"/>
        <v>#DIV/0!</v>
      </c>
      <c r="O45" s="11">
        <f t="shared" si="39"/>
        <v>0</v>
      </c>
      <c r="P45" s="11">
        <f t="shared" si="40"/>
        <v>0</v>
      </c>
      <c r="R45" s="3">
        <f t="shared" si="41"/>
        <v>43</v>
      </c>
      <c r="S45" s="3" t="str">
        <f t="shared" si="42"/>
        <v>Element 49_xx</v>
      </c>
      <c r="T45" s="4">
        <f t="shared" si="43"/>
        <v>1</v>
      </c>
      <c r="U45" s="4" t="str">
        <f t="shared" si="44"/>
        <v>S355J2+N</v>
      </c>
      <c r="V45" s="5">
        <f t="shared" si="45"/>
        <v>0</v>
      </c>
      <c r="W45" s="5">
        <f t="shared" si="46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5"/>
        <v>xx</v>
      </c>
      <c r="G46" s="40">
        <v>1</v>
      </c>
      <c r="H46" s="42" t="s">
        <v>19</v>
      </c>
      <c r="I46" s="43">
        <v>2.4</v>
      </c>
      <c r="J46" s="2">
        <v>1.4</v>
      </c>
      <c r="K46" s="2">
        <v>22</v>
      </c>
      <c r="L46" s="30">
        <f t="shared" si="36"/>
        <v>0</v>
      </c>
      <c r="M46" s="33" t="str">
        <f t="shared" si="37"/>
        <v>0 kg</v>
      </c>
      <c r="N46" s="11" t="e">
        <f t="shared" si="38"/>
        <v>#DIV/0!</v>
      </c>
      <c r="O46" s="11">
        <f t="shared" si="39"/>
        <v>0</v>
      </c>
      <c r="P46" s="11">
        <f t="shared" si="40"/>
        <v>0</v>
      </c>
      <c r="R46" s="3">
        <f t="shared" si="41"/>
        <v>44</v>
      </c>
      <c r="S46" s="3" t="str">
        <f t="shared" si="42"/>
        <v>Element 49_xx</v>
      </c>
      <c r="T46" s="4">
        <f t="shared" si="43"/>
        <v>1</v>
      </c>
      <c r="U46" s="4" t="str">
        <f t="shared" si="44"/>
        <v>S355J2+N</v>
      </c>
      <c r="V46" s="5">
        <f t="shared" si="45"/>
        <v>0</v>
      </c>
      <c r="W46" s="5">
        <f t="shared" si="46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5"/>
        <v>xx</v>
      </c>
      <c r="G47" s="40">
        <v>1</v>
      </c>
      <c r="H47" s="42" t="s">
        <v>19</v>
      </c>
      <c r="I47" s="43">
        <v>2.4</v>
      </c>
      <c r="J47" s="2">
        <v>1.4</v>
      </c>
      <c r="K47" s="2">
        <v>23</v>
      </c>
      <c r="L47" s="30">
        <f t="shared" si="36"/>
        <v>0</v>
      </c>
      <c r="M47" s="33" t="str">
        <f t="shared" si="37"/>
        <v>0 kg</v>
      </c>
      <c r="N47" s="11" t="e">
        <f t="shared" si="38"/>
        <v>#DIV/0!</v>
      </c>
      <c r="O47" s="11">
        <f t="shared" si="39"/>
        <v>0</v>
      </c>
      <c r="P47" s="11">
        <f t="shared" si="40"/>
        <v>0</v>
      </c>
      <c r="R47" s="3">
        <f t="shared" si="41"/>
        <v>45</v>
      </c>
      <c r="S47" s="3" t="str">
        <f t="shared" si="42"/>
        <v>Element 49_xx</v>
      </c>
      <c r="T47" s="4">
        <f t="shared" si="43"/>
        <v>1</v>
      </c>
      <c r="U47" s="4" t="str">
        <f t="shared" si="44"/>
        <v>S355J2+N</v>
      </c>
      <c r="V47" s="5">
        <f t="shared" si="45"/>
        <v>0</v>
      </c>
      <c r="W47" s="5">
        <f t="shared" si="46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5"/>
        <v>xx</v>
      </c>
      <c r="G48" s="40">
        <v>1</v>
      </c>
      <c r="H48" s="42" t="s">
        <v>19</v>
      </c>
      <c r="I48" s="43">
        <v>2.4</v>
      </c>
      <c r="J48" s="2">
        <v>1.4</v>
      </c>
      <c r="K48" s="2">
        <v>24</v>
      </c>
      <c r="L48" s="30">
        <f t="shared" si="36"/>
        <v>0</v>
      </c>
      <c r="M48" s="33" t="str">
        <f t="shared" si="37"/>
        <v>0 kg</v>
      </c>
      <c r="N48" s="11" t="e">
        <f t="shared" si="38"/>
        <v>#DIV/0!</v>
      </c>
      <c r="O48" s="11">
        <f t="shared" si="39"/>
        <v>0</v>
      </c>
      <c r="P48" s="11">
        <f t="shared" si="40"/>
        <v>0</v>
      </c>
      <c r="R48" s="3">
        <f t="shared" si="41"/>
        <v>46</v>
      </c>
      <c r="S48" s="3" t="str">
        <f t="shared" si="42"/>
        <v>Element 49_xx</v>
      </c>
      <c r="T48" s="4">
        <f t="shared" si="43"/>
        <v>1</v>
      </c>
      <c r="U48" s="4" t="str">
        <f t="shared" si="44"/>
        <v>S355J2+N</v>
      </c>
      <c r="V48" s="5">
        <f t="shared" si="45"/>
        <v>0</v>
      </c>
      <c r="W48" s="5">
        <f t="shared" si="46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5"/>
        <v>xx</v>
      </c>
      <c r="G49" s="40">
        <v>1</v>
      </c>
      <c r="H49" s="42" t="s">
        <v>19</v>
      </c>
      <c r="I49" s="43">
        <v>2.4</v>
      </c>
      <c r="J49" s="2">
        <v>1.4</v>
      </c>
      <c r="K49" s="2">
        <v>25</v>
      </c>
      <c r="L49" s="30">
        <f t="shared" si="36"/>
        <v>0</v>
      </c>
      <c r="M49" s="33" t="str">
        <f t="shared" si="37"/>
        <v>0 kg</v>
      </c>
      <c r="N49" s="11" t="e">
        <f t="shared" si="38"/>
        <v>#DIV/0!</v>
      </c>
      <c r="O49" s="11">
        <f t="shared" si="39"/>
        <v>0</v>
      </c>
      <c r="P49" s="11">
        <f t="shared" si="40"/>
        <v>0</v>
      </c>
      <c r="R49" s="3">
        <f t="shared" si="41"/>
        <v>47</v>
      </c>
      <c r="S49" s="3" t="str">
        <f t="shared" si="42"/>
        <v>Element 49_xx</v>
      </c>
      <c r="T49" s="4">
        <f t="shared" si="43"/>
        <v>1</v>
      </c>
      <c r="U49" s="4" t="str">
        <f t="shared" si="44"/>
        <v>S355J2+N</v>
      </c>
      <c r="V49" s="5">
        <f t="shared" si="45"/>
        <v>0</v>
      </c>
      <c r="W49" s="5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42142</v>
      </c>
    </row>
    <row r="3" spans="1:8">
      <c r="G3" t="s">
        <v>72</v>
      </c>
      <c r="H3" s="27">
        <f ca="1">H2+Kalkulacja!M1</f>
        <v>42148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2015-05-18T12:35:29Z</dcterms:modified>
</cp:coreProperties>
</file>