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F5"/>
  <c r="F6"/>
  <c r="F7"/>
  <c r="F8"/>
  <c r="F9"/>
  <c r="F10"/>
  <c r="F11"/>
  <c r="F12"/>
  <c r="U1" l="1"/>
  <c r="F3"/>
  <c r="S4"/>
  <c r="S5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O5"/>
  <c r="O6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V4"/>
  <c r="V5"/>
  <c r="W5" s="1"/>
  <c r="P8"/>
  <c r="P9"/>
  <c r="P10"/>
  <c r="T3"/>
  <c r="R4"/>
  <c r="R5"/>
  <c r="R6"/>
  <c r="R7"/>
  <c r="R8"/>
  <c r="R9"/>
  <c r="R10"/>
  <c r="R3"/>
  <c r="P7" l="1"/>
  <c r="V7"/>
  <c r="W7" s="1"/>
  <c r="X7" s="1"/>
  <c r="P6"/>
  <c r="V6"/>
  <c r="W6" s="1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<sst xmlns="http://schemas.openxmlformats.org/spreadsheetml/2006/main" count="296" uniqueCount="113">
  <si>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</si>
  <si>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</si>
  <si>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</si>
  <si>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</si>
  <si>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</si>
  <si>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</si>
  <si>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</si>
  <si>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</si>
  <si>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</si>
  <si>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</si>
  <si>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</si>
  <si>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</si>
  <si>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</si>
  <si>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</si>
  <si>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</si>
  <si>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</si>
  <si>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</si>
  <si>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</si>
  <si>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</si>
  <si>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</si>
  <si>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</si>
  <si>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</si>
  <si>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</si>
  <si>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</si>
  <si>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</si>
  <si>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</si>
  <si>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</si>
  <si>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</si>
  <si>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</si>
  <si>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</si>
  <si>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</si>
  <si>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</si>
  <si>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</si>
  <si>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</si>
  <si>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</si>
  <si>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</si>
  <si>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</si>
  <si>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</si>
  <si>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</si>
  <si>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</si>
  <si>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</si>
  <si>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</si>
  <si>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</si>
  <si>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</si>
  <si>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</si>
  <si>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</si>
  <si>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</si>
  <si>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</si>
  <si>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</si>
  <si>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</si>
  <si>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</si>
  <si>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</si>
  <si>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</si>
  <si>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</si>
  <si>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</si>
  <si>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</si>
  <si>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</si>
  <si>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</si>
  <si>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</si>
  <si>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</si>
  <si>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</si>
  <si>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</si>
  <si>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</si>
  <si>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</si>
  <si>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</si>
  <si>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</si>
  <si>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</si>
  <si>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</si>
  <si>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</si>
  <si>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</si>
  <si>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</si>
  <si>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</si>
  <si>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</si>
  <si>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</si>
  <si>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</si>
  <si>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</si>
  <si>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</si>
  <si>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</si>
  <si>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</si>
  <si>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</si>
  <si>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</si>
  <si>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</si>
  <si>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</si>
  <si>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</si>
  <si>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</si>
  <si>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</si>
  <si>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</si>
  <si>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</si>
  <si>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</si>
  <si>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</si>
  <si>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</si>
  <si>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</si>
  <si>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</si>
  <si>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</si>
  <si>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</si>
  <si>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</si>
  <si>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</si>
  <si>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</si>
  <si>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</si>
  <si>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</si>
  <si>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</si>
  <si>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</si>
  <si>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</si>
  <si>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</si>
  <si>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</si>
  <si>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</si>
  <si>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</si>
  <si>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Element 3xfi94xfi70</t>
  </si>
  <si>
    <t>DC01</t>
  </si>
  <si>
    <t>pawel.cwiek@o2.pl</t>
  </si>
  <si>
    <t>.0363</t>
  </si>
  <si>
    <t>Hedar</t>
  </si>
  <si>
    <t>15H00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</si>
</sst>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11" borderId="1" xfId="4" applyFont="1" applyFill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P2" sqref="P2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8" t="s">
        <v>15</v>
      </c>
      <c r="B1" s="69"/>
      <c r="C1" s="69"/>
      <c r="D1" s="69"/>
      <c r="E1" s="69"/>
      <c r="F1" s="70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112</v>
      </c>
      <c r="P1" s="36">
        <v>16</v>
      </c>
      <c r="R1" s="8" t="str">
        <f>CONCATENATE("Oferta"," ","numer"," ",O1,P1," ",N1)</f>
        <v>Oferta numer 15H0016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277.2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8</v>
      </c>
      <c r="D3" s="40">
        <v>550</v>
      </c>
      <c r="E3" s="40">
        <v>750</v>
      </c>
      <c r="F3" s="40" t="str">
        <f>CONCATENATE(C3,"x",D3,"x",E3)</f>
        <v>8x550x750</v>
      </c>
      <c r="G3" s="40">
        <v>3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26.400000000000002</v>
      </c>
      <c r="M3" s="33" t="str">
        <f>CONCATENATE(L3*G3," kg")</f>
        <v>79,2 kg</v>
      </c>
      <c r="N3" s="11">
        <f>O3/L3</f>
        <v>3.4999999999999996</v>
      </c>
      <c r="O3" s="11">
        <f t="shared" ref="O3:O10" si="1">(C3)*(D3/1000)*(E3/1000)*I3*K3*J3</f>
        <v>92.399999999999991</v>
      </c>
      <c r="P3" s="11">
        <f t="shared" ref="P3:P10" si="2">O3*G3</f>
        <v>277.2</v>
      </c>
      <c r="R3" s="54">
        <f t="shared" ref="R3:R10" si="3">A3</f>
        <v>1</v>
      </c>
      <c r="S3" s="64" t="s">
        <v>107</v>
      </c>
      <c r="T3" s="55">
        <f t="shared" ref="T3:U5" si="4">G3</f>
        <v>3</v>
      </c>
      <c r="U3" s="55" t="str">
        <f t="shared" si="4"/>
        <v>S355J2+N</v>
      </c>
      <c r="V3" s="56">
        <f>O3</f>
        <v>92.399999999999991</v>
      </c>
      <c r="W3" s="56">
        <f>V3*T3</f>
        <v>277.2</v>
      </c>
      <c r="X3" s="44">
        <f>SUM(W3:W6)</f>
        <v>277.2</v>
      </c>
    </row>
    <row r="4" spans="1:24">
      <c r="A4" s="7">
        <v>2</v>
      </c>
      <c r="B4" s="7" t="s">
        <v>21</v>
      </c>
      <c r="C4" s="40"/>
      <c r="D4" s="40"/>
      <c r="E4" s="40"/>
      <c r="F4" s="40" t="str">
        <f t="shared" ref="F4:F12" si="5">CONCATENATE(C4,"x",D4,"x",E4)</f>
        <v>xx</v>
      </c>
      <c r="G4" s="40">
        <v>10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</v>
      </c>
      <c r="M4" s="33" t="str">
        <f t="shared" ref="M4:M32" si="6">CONCATENATE(L4*G4," kg")</f>
        <v>0 kg</v>
      </c>
      <c r="N4" s="11" t="e">
        <f t="shared" ref="N4:N10" si="7">O4/L4</f>
        <v>#DIV/0!</v>
      </c>
      <c r="O4" s="11">
        <f t="shared" si="1"/>
        <v>0</v>
      </c>
      <c r="P4" s="11">
        <f t="shared" si="2"/>
        <v>0</v>
      </c>
      <c r="R4" s="54">
        <f t="shared" si="3"/>
        <v>2</v>
      </c>
      <c r="S4" s="54" t="str">
        <f t="shared" ref="S4:S32" si="8">CONCATENATE(B4," ",$P$1,"_",F4,)</f>
        <v>Element 16_xx</v>
      </c>
      <c r="T4" s="55">
        <f t="shared" si="4"/>
        <v>10</v>
      </c>
      <c r="U4" s="55" t="str">
        <f t="shared" si="4"/>
        <v>S355J2+N</v>
      </c>
      <c r="V4" s="56">
        <f t="shared" ref="V4:V10" si="9">O4</f>
        <v>0</v>
      </c>
      <c r="W4" s="56">
        <f>V4*T4</f>
        <v>0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5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6"/>
        <v>0 kg</v>
      </c>
      <c r="N5" s="11" t="e">
        <f t="shared" si="7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8"/>
        <v>Element 16_xx</v>
      </c>
      <c r="T5" s="55">
        <f t="shared" si="4"/>
        <v>20</v>
      </c>
      <c r="U5" s="55" t="str">
        <f t="shared" si="4"/>
        <v>S355J2+N</v>
      </c>
      <c r="V5" s="56">
        <f t="shared" si="9"/>
        <v>0</v>
      </c>
      <c r="W5" s="56">
        <f t="shared" ref="W5:W10" si="10">V5*T5</f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5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6"/>
        <v>0 kg</v>
      </c>
      <c r="N6" s="11" t="e">
        <f t="shared" si="7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si="8"/>
        <v>Element 16_xx</v>
      </c>
      <c r="T6" s="55">
        <f t="shared" ref="T6:T10" si="11">G6</f>
        <v>2</v>
      </c>
      <c r="U6" s="55" t="str">
        <f>H6</f>
        <v>S355J2+N</v>
      </c>
      <c r="V6" s="56">
        <f t="shared" si="9"/>
        <v>0</v>
      </c>
      <c r="W6" s="56">
        <f t="shared" si="10"/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5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6"/>
        <v>0 kg</v>
      </c>
      <c r="N7" s="11" t="e">
        <f t="shared" si="7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8"/>
        <v>Element 16_xx</v>
      </c>
      <c r="T7" s="55">
        <f t="shared" si="11"/>
        <v>16</v>
      </c>
      <c r="U7" s="55" t="str">
        <f>H7</f>
        <v>S355J2+N</v>
      </c>
      <c r="V7" s="56">
        <f t="shared" si="9"/>
        <v>0</v>
      </c>
      <c r="W7" s="56">
        <f t="shared" si="10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5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6"/>
        <v>0 kg</v>
      </c>
      <c r="N8" s="11" t="e">
        <f t="shared" si="7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8"/>
        <v>Element 16_xx</v>
      </c>
      <c r="T8" s="55">
        <f t="shared" si="11"/>
        <v>4</v>
      </c>
      <c r="U8" s="55" t="str">
        <f>H8</f>
        <v>S355J2+N</v>
      </c>
      <c r="V8" s="56">
        <f t="shared" si="9"/>
        <v>0</v>
      </c>
      <c r="W8" s="56">
        <f t="shared" si="10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5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6"/>
        <v>0 kg</v>
      </c>
      <c r="N9" s="11" t="e">
        <f t="shared" si="7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8"/>
        <v>Element 16_xx</v>
      </c>
      <c r="T9" s="55">
        <f t="shared" si="11"/>
        <v>4</v>
      </c>
      <c r="U9" s="55" t="str">
        <f>H9</f>
        <v>S355J2+N</v>
      </c>
      <c r="V9" s="56">
        <f t="shared" si="9"/>
        <v>0</v>
      </c>
      <c r="W9" s="56">
        <f t="shared" si="10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5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6"/>
        <v>0 kg</v>
      </c>
      <c r="N10" s="11" t="e">
        <f t="shared" si="7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8"/>
        <v>Element 16_xx</v>
      </c>
      <c r="T10" s="55">
        <f t="shared" si="11"/>
        <v>2</v>
      </c>
      <c r="U10" s="55" t="str">
        <f>H10</f>
        <v>S355J2+N</v>
      </c>
      <c r="V10" s="56">
        <f t="shared" si="9"/>
        <v>0</v>
      </c>
      <c r="W10" s="56">
        <f t="shared" si="10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5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2">C11*(D11/1000)*(E11/1000)*K11</f>
        <v>0</v>
      </c>
      <c r="M11" s="33" t="str">
        <f t="shared" si="6"/>
        <v>0 kg</v>
      </c>
      <c r="N11" s="11" t="e">
        <f t="shared" ref="N11:N32" si="13">O11/L11</f>
        <v>#DIV/0!</v>
      </c>
      <c r="O11" s="11">
        <f t="shared" ref="O11:O32" si="14">(C11)*(D11/1000)*(E11/1000)*I11*K11*J11</f>
        <v>0</v>
      </c>
      <c r="P11" s="11">
        <f t="shared" ref="P11:P32" si="15">O11*G11</f>
        <v>0</v>
      </c>
      <c r="R11" s="54">
        <f t="shared" ref="R11:R32" si="16">A11</f>
        <v>9</v>
      </c>
      <c r="S11" s="54" t="str">
        <f t="shared" si="8"/>
        <v>Element 16_xx</v>
      </c>
      <c r="T11" s="55">
        <f t="shared" ref="T11:T32" si="17">G11</f>
        <v>32</v>
      </c>
      <c r="U11" s="55" t="str">
        <f t="shared" ref="U11:U32" si="18">H11</f>
        <v>S355J2+N</v>
      </c>
      <c r="V11" s="56">
        <f t="shared" ref="V11:V32" si="19">O11</f>
        <v>0</v>
      </c>
      <c r="W11" s="56">
        <f t="shared" ref="W11:W32" si="20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5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2"/>
        <v>0</v>
      </c>
      <c r="M12" s="33" t="str">
        <f t="shared" si="6"/>
        <v>0 kg</v>
      </c>
      <c r="N12" s="11" t="e">
        <f t="shared" si="13"/>
        <v>#DIV/0!</v>
      </c>
      <c r="O12" s="11">
        <f t="shared" si="14"/>
        <v>0</v>
      </c>
      <c r="P12" s="11">
        <f t="shared" si="15"/>
        <v>0</v>
      </c>
      <c r="R12" s="54">
        <f t="shared" si="16"/>
        <v>10</v>
      </c>
      <c r="S12" s="54" t="str">
        <f t="shared" si="8"/>
        <v>Element 16_xx</v>
      </c>
      <c r="T12" s="55">
        <f t="shared" si="17"/>
        <v>4</v>
      </c>
      <c r="U12" s="55" t="str">
        <f t="shared" si="18"/>
        <v>S355J2+N</v>
      </c>
      <c r="V12" s="56">
        <f t="shared" si="19"/>
        <v>0</v>
      </c>
      <c r="W12" s="56">
        <f t="shared" si="20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1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2"/>
        <v>0</v>
      </c>
      <c r="M13" s="33" t="str">
        <f t="shared" si="6"/>
        <v>0 kg</v>
      </c>
      <c r="N13" s="11" t="e">
        <f t="shared" si="13"/>
        <v>#DIV/0!</v>
      </c>
      <c r="O13" s="11">
        <f t="shared" si="14"/>
        <v>0</v>
      </c>
      <c r="P13" s="11">
        <f t="shared" si="15"/>
        <v>0</v>
      </c>
      <c r="R13" s="54">
        <f t="shared" si="16"/>
        <v>11</v>
      </c>
      <c r="S13" s="54" t="str">
        <f t="shared" si="8"/>
        <v>Element 16_xx</v>
      </c>
      <c r="T13" s="55">
        <f t="shared" si="17"/>
        <v>8</v>
      </c>
      <c r="U13" s="55" t="str">
        <f t="shared" si="18"/>
        <v>S355J2+N</v>
      </c>
      <c r="V13" s="56">
        <f t="shared" si="19"/>
        <v>0</v>
      </c>
      <c r="W13" s="56">
        <f t="shared" si="20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1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2"/>
        <v>0</v>
      </c>
      <c r="M14" s="33" t="str">
        <f t="shared" si="6"/>
        <v>0 kg</v>
      </c>
      <c r="N14" s="11" t="e">
        <f t="shared" si="13"/>
        <v>#DIV/0!</v>
      </c>
      <c r="O14" s="11">
        <f t="shared" si="14"/>
        <v>0</v>
      </c>
      <c r="P14" s="11">
        <f t="shared" si="15"/>
        <v>0</v>
      </c>
      <c r="R14" s="54">
        <f t="shared" si="16"/>
        <v>12</v>
      </c>
      <c r="S14" s="54" t="str">
        <f t="shared" si="8"/>
        <v>Element 16_xx</v>
      </c>
      <c r="T14" s="55">
        <f t="shared" si="17"/>
        <v>4</v>
      </c>
      <c r="U14" s="55" t="str">
        <f t="shared" si="18"/>
        <v>S355J2+N</v>
      </c>
      <c r="V14" s="56">
        <f t="shared" si="19"/>
        <v>0</v>
      </c>
      <c r="W14" s="56">
        <f t="shared" si="20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1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2"/>
        <v>0</v>
      </c>
      <c r="M15" s="33" t="str">
        <f t="shared" si="6"/>
        <v>0 kg</v>
      </c>
      <c r="N15" s="11" t="e">
        <f t="shared" si="13"/>
        <v>#DIV/0!</v>
      </c>
      <c r="O15" s="11">
        <f t="shared" si="14"/>
        <v>0</v>
      </c>
      <c r="P15" s="11">
        <f t="shared" si="15"/>
        <v>0</v>
      </c>
      <c r="R15" s="54">
        <f t="shared" si="16"/>
        <v>13</v>
      </c>
      <c r="S15" s="54" t="str">
        <f t="shared" si="8"/>
        <v>Element 16_xx</v>
      </c>
      <c r="T15" s="55">
        <f t="shared" si="17"/>
        <v>1</v>
      </c>
      <c r="U15" s="55" t="str">
        <f t="shared" si="18"/>
        <v>S355J2+N</v>
      </c>
      <c r="V15" s="56">
        <f t="shared" si="19"/>
        <v>0</v>
      </c>
      <c r="W15" s="56">
        <f t="shared" si="20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1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2"/>
        <v>0</v>
      </c>
      <c r="M16" s="33" t="str">
        <f t="shared" si="6"/>
        <v>0 kg</v>
      </c>
      <c r="N16" s="11" t="e">
        <f t="shared" si="13"/>
        <v>#DIV/0!</v>
      </c>
      <c r="O16" s="11">
        <f t="shared" si="14"/>
        <v>0</v>
      </c>
      <c r="P16" s="11">
        <f t="shared" si="15"/>
        <v>0</v>
      </c>
      <c r="R16" s="54">
        <f t="shared" si="16"/>
        <v>14</v>
      </c>
      <c r="S16" s="54" t="str">
        <f t="shared" si="8"/>
        <v>Element 16_xx</v>
      </c>
      <c r="T16" s="55">
        <f t="shared" si="17"/>
        <v>1</v>
      </c>
      <c r="U16" s="55" t="str">
        <f t="shared" si="18"/>
        <v>S355J2+N</v>
      </c>
      <c r="V16" s="56">
        <f t="shared" si="19"/>
        <v>0</v>
      </c>
      <c r="W16" s="56">
        <f t="shared" si="20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1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2"/>
        <v>0</v>
      </c>
      <c r="M17" s="33" t="str">
        <f t="shared" si="6"/>
        <v>0 kg</v>
      </c>
      <c r="N17" s="11" t="e">
        <f t="shared" si="13"/>
        <v>#DIV/0!</v>
      </c>
      <c r="O17" s="11">
        <f t="shared" si="14"/>
        <v>0</v>
      </c>
      <c r="P17" s="11">
        <f t="shared" si="15"/>
        <v>0</v>
      </c>
      <c r="R17" s="54">
        <f t="shared" si="16"/>
        <v>15</v>
      </c>
      <c r="S17" s="54" t="str">
        <f t="shared" si="8"/>
        <v>Element 16_xx</v>
      </c>
      <c r="T17" s="55">
        <f t="shared" si="17"/>
        <v>1</v>
      </c>
      <c r="U17" s="55" t="str">
        <f t="shared" si="18"/>
        <v>S355J2+N</v>
      </c>
      <c r="V17" s="56">
        <f t="shared" si="19"/>
        <v>0</v>
      </c>
      <c r="W17" s="56">
        <f t="shared" si="20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1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2"/>
        <v>0</v>
      </c>
      <c r="M18" s="33" t="str">
        <f t="shared" si="6"/>
        <v>0 kg</v>
      </c>
      <c r="N18" s="11" t="e">
        <f t="shared" si="13"/>
        <v>#DIV/0!</v>
      </c>
      <c r="O18" s="11">
        <f t="shared" si="14"/>
        <v>0</v>
      </c>
      <c r="P18" s="11">
        <f t="shared" si="15"/>
        <v>0</v>
      </c>
      <c r="R18" s="3">
        <f t="shared" si="16"/>
        <v>16</v>
      </c>
      <c r="S18" s="54" t="str">
        <f t="shared" si="8"/>
        <v>Element 16_xx</v>
      </c>
      <c r="T18" s="4">
        <f t="shared" si="17"/>
        <v>1</v>
      </c>
      <c r="U18" s="4" t="str">
        <f t="shared" si="18"/>
        <v>S355J2+N</v>
      </c>
      <c r="V18" s="5">
        <f t="shared" si="19"/>
        <v>0</v>
      </c>
      <c r="W18" s="5">
        <f t="shared" si="20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1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2"/>
        <v>0</v>
      </c>
      <c r="M19" s="33" t="str">
        <f t="shared" si="6"/>
        <v>0 kg</v>
      </c>
      <c r="N19" s="11" t="e">
        <f t="shared" si="13"/>
        <v>#DIV/0!</v>
      </c>
      <c r="O19" s="11">
        <f t="shared" si="14"/>
        <v>0</v>
      </c>
      <c r="P19" s="11">
        <f t="shared" si="15"/>
        <v>0</v>
      </c>
      <c r="R19" s="3">
        <f t="shared" si="16"/>
        <v>17</v>
      </c>
      <c r="S19" s="54" t="str">
        <f t="shared" si="8"/>
        <v>Element 16_xx</v>
      </c>
      <c r="T19" s="4">
        <f t="shared" si="17"/>
        <v>1</v>
      </c>
      <c r="U19" s="4" t="str">
        <f t="shared" si="18"/>
        <v>S355J2+N</v>
      </c>
      <c r="V19" s="5">
        <f t="shared" si="19"/>
        <v>0</v>
      </c>
      <c r="W19" s="5">
        <f t="shared" si="20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1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2"/>
        <v>0</v>
      </c>
      <c r="M20" s="33" t="str">
        <f t="shared" si="6"/>
        <v>0 kg</v>
      </c>
      <c r="N20" s="11" t="e">
        <f t="shared" si="13"/>
        <v>#DIV/0!</v>
      </c>
      <c r="O20" s="11">
        <f t="shared" si="14"/>
        <v>0</v>
      </c>
      <c r="P20" s="11">
        <f t="shared" si="15"/>
        <v>0</v>
      </c>
      <c r="R20" s="3">
        <f t="shared" si="16"/>
        <v>18</v>
      </c>
      <c r="S20" s="54" t="str">
        <f t="shared" si="8"/>
        <v>Element 16_xx</v>
      </c>
      <c r="T20" s="4">
        <f t="shared" si="17"/>
        <v>1</v>
      </c>
      <c r="U20" s="4" t="str">
        <f t="shared" si="18"/>
        <v>S355J2+N</v>
      </c>
      <c r="V20" s="5">
        <f t="shared" si="19"/>
        <v>0</v>
      </c>
      <c r="W20" s="5">
        <f t="shared" si="20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1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2"/>
        <v>0</v>
      </c>
      <c r="M21" s="33" t="str">
        <f t="shared" si="6"/>
        <v>0 kg</v>
      </c>
      <c r="N21" s="11" t="e">
        <f t="shared" si="13"/>
        <v>#DIV/0!</v>
      </c>
      <c r="O21" s="11">
        <f t="shared" si="14"/>
        <v>0</v>
      </c>
      <c r="P21" s="11">
        <f t="shared" si="15"/>
        <v>0</v>
      </c>
      <c r="R21" s="3">
        <f t="shared" si="16"/>
        <v>19</v>
      </c>
      <c r="S21" s="54" t="str">
        <f t="shared" si="8"/>
        <v>Element 16_xx</v>
      </c>
      <c r="T21" s="4">
        <f t="shared" si="17"/>
        <v>1</v>
      </c>
      <c r="U21" s="4" t="str">
        <f t="shared" si="18"/>
        <v>S355J2+N</v>
      </c>
      <c r="V21" s="5">
        <f t="shared" si="19"/>
        <v>0</v>
      </c>
      <c r="W21" s="5">
        <f t="shared" si="20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1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2"/>
        <v>0</v>
      </c>
      <c r="M22" s="33" t="str">
        <f t="shared" si="6"/>
        <v>0 kg</v>
      </c>
      <c r="N22" s="11" t="e">
        <f t="shared" si="13"/>
        <v>#DIV/0!</v>
      </c>
      <c r="O22" s="11">
        <f t="shared" si="14"/>
        <v>0</v>
      </c>
      <c r="P22" s="11">
        <f t="shared" si="15"/>
        <v>0</v>
      </c>
      <c r="R22" s="3">
        <f t="shared" si="16"/>
        <v>20</v>
      </c>
      <c r="S22" s="54" t="str">
        <f t="shared" si="8"/>
        <v>Element 16_xx</v>
      </c>
      <c r="T22" s="4">
        <f t="shared" si="17"/>
        <v>1</v>
      </c>
      <c r="U22" s="4" t="str">
        <f t="shared" si="18"/>
        <v>S355J2+N</v>
      </c>
      <c r="V22" s="5">
        <f t="shared" si="19"/>
        <v>0</v>
      </c>
      <c r="W22" s="5">
        <f t="shared" si="20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1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2"/>
        <v>0</v>
      </c>
      <c r="M23" s="33" t="str">
        <f t="shared" si="6"/>
        <v>0 kg</v>
      </c>
      <c r="N23" s="11" t="e">
        <f t="shared" si="13"/>
        <v>#DIV/0!</v>
      </c>
      <c r="O23" s="11">
        <f t="shared" si="14"/>
        <v>0</v>
      </c>
      <c r="P23" s="11">
        <f t="shared" si="15"/>
        <v>0</v>
      </c>
      <c r="R23" s="3">
        <f t="shared" si="16"/>
        <v>21</v>
      </c>
      <c r="S23" s="54" t="str">
        <f t="shared" si="8"/>
        <v>Element 16_xx</v>
      </c>
      <c r="T23" s="4">
        <f t="shared" si="17"/>
        <v>1</v>
      </c>
      <c r="U23" s="4" t="str">
        <f t="shared" si="18"/>
        <v>S355J2+N</v>
      </c>
      <c r="V23" s="5">
        <f t="shared" si="19"/>
        <v>0</v>
      </c>
      <c r="W23" s="5">
        <f t="shared" si="20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1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2"/>
        <v>0</v>
      </c>
      <c r="M24" s="33" t="str">
        <f t="shared" si="6"/>
        <v>0 kg</v>
      </c>
      <c r="N24" s="11" t="e">
        <f t="shared" si="13"/>
        <v>#DIV/0!</v>
      </c>
      <c r="O24" s="11">
        <f t="shared" si="14"/>
        <v>0</v>
      </c>
      <c r="P24" s="11">
        <f t="shared" si="15"/>
        <v>0</v>
      </c>
      <c r="R24" s="3">
        <f t="shared" si="16"/>
        <v>22</v>
      </c>
      <c r="S24" s="54" t="str">
        <f t="shared" si="8"/>
        <v>Element 16_xx</v>
      </c>
      <c r="T24" s="4">
        <f t="shared" si="17"/>
        <v>1</v>
      </c>
      <c r="U24" s="4" t="str">
        <f t="shared" si="18"/>
        <v>S355J2+N</v>
      </c>
      <c r="V24" s="5">
        <f t="shared" si="19"/>
        <v>0</v>
      </c>
      <c r="W24" s="5">
        <f t="shared" si="20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1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2"/>
        <v>0</v>
      </c>
      <c r="M25" s="33" t="str">
        <f t="shared" si="6"/>
        <v>0 kg</v>
      </c>
      <c r="N25" s="11" t="e">
        <f t="shared" si="13"/>
        <v>#DIV/0!</v>
      </c>
      <c r="O25" s="11">
        <f t="shared" si="14"/>
        <v>0</v>
      </c>
      <c r="P25" s="11">
        <f t="shared" si="15"/>
        <v>0</v>
      </c>
      <c r="R25" s="3">
        <f t="shared" si="16"/>
        <v>23</v>
      </c>
      <c r="S25" s="54" t="str">
        <f t="shared" si="8"/>
        <v>Element 16_xx</v>
      </c>
      <c r="T25" s="4">
        <f t="shared" si="17"/>
        <v>1</v>
      </c>
      <c r="U25" s="4" t="str">
        <f t="shared" si="18"/>
        <v>S355J2+N</v>
      </c>
      <c r="V25" s="5">
        <f t="shared" si="19"/>
        <v>0</v>
      </c>
      <c r="W25" s="5">
        <f t="shared" si="20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1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2"/>
        <v>0</v>
      </c>
      <c r="M26" s="33" t="str">
        <f t="shared" si="6"/>
        <v>0 kg</v>
      </c>
      <c r="N26" s="11" t="e">
        <f t="shared" si="13"/>
        <v>#DIV/0!</v>
      </c>
      <c r="O26" s="11">
        <f t="shared" si="14"/>
        <v>0</v>
      </c>
      <c r="P26" s="11">
        <f t="shared" si="15"/>
        <v>0</v>
      </c>
      <c r="R26" s="3">
        <f t="shared" si="16"/>
        <v>24</v>
      </c>
      <c r="S26" s="54" t="str">
        <f t="shared" si="8"/>
        <v>Element 16_xx</v>
      </c>
      <c r="T26" s="4">
        <f t="shared" si="17"/>
        <v>1</v>
      </c>
      <c r="U26" s="4" t="str">
        <f t="shared" si="18"/>
        <v>S355J2+N</v>
      </c>
      <c r="V26" s="5">
        <f t="shared" si="19"/>
        <v>0</v>
      </c>
      <c r="W26" s="5">
        <f t="shared" si="20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1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2"/>
        <v>0</v>
      </c>
      <c r="M27" s="33" t="str">
        <f t="shared" si="6"/>
        <v>0 kg</v>
      </c>
      <c r="N27" s="11" t="e">
        <f t="shared" si="13"/>
        <v>#DIV/0!</v>
      </c>
      <c r="O27" s="11">
        <f t="shared" si="14"/>
        <v>0</v>
      </c>
      <c r="P27" s="11">
        <f t="shared" si="15"/>
        <v>0</v>
      </c>
      <c r="R27" s="3">
        <f t="shared" si="16"/>
        <v>25</v>
      </c>
      <c r="S27" s="54" t="str">
        <f t="shared" si="8"/>
        <v>Element 16_xx</v>
      </c>
      <c r="T27" s="4">
        <f t="shared" si="17"/>
        <v>1</v>
      </c>
      <c r="U27" s="4" t="str">
        <f t="shared" si="18"/>
        <v>S355J2+N</v>
      </c>
      <c r="V27" s="5">
        <f t="shared" si="19"/>
        <v>0</v>
      </c>
      <c r="W27" s="5">
        <f t="shared" si="20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1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2"/>
        <v>0</v>
      </c>
      <c r="M28" s="33" t="str">
        <f t="shared" si="6"/>
        <v>0 kg</v>
      </c>
      <c r="N28" s="11" t="e">
        <f t="shared" si="13"/>
        <v>#DIV/0!</v>
      </c>
      <c r="O28" s="11">
        <f t="shared" si="14"/>
        <v>0</v>
      </c>
      <c r="P28" s="11">
        <f t="shared" si="15"/>
        <v>0</v>
      </c>
      <c r="R28" s="3">
        <f t="shared" si="16"/>
        <v>26</v>
      </c>
      <c r="S28" s="54" t="str">
        <f t="shared" si="8"/>
        <v>Element 16_xx</v>
      </c>
      <c r="T28" s="4">
        <f t="shared" si="17"/>
        <v>1</v>
      </c>
      <c r="U28" s="4" t="str">
        <f t="shared" si="18"/>
        <v>S355J2+N</v>
      </c>
      <c r="V28" s="5">
        <f t="shared" si="19"/>
        <v>0</v>
      </c>
      <c r="W28" s="5">
        <f t="shared" si="20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1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2"/>
        <v>0</v>
      </c>
      <c r="M29" s="33" t="str">
        <f t="shared" si="6"/>
        <v>0 kg</v>
      </c>
      <c r="N29" s="11" t="e">
        <f t="shared" si="13"/>
        <v>#DIV/0!</v>
      </c>
      <c r="O29" s="11">
        <f t="shared" si="14"/>
        <v>0</v>
      </c>
      <c r="P29" s="11">
        <f t="shared" si="15"/>
        <v>0</v>
      </c>
      <c r="R29" s="3">
        <f t="shared" si="16"/>
        <v>27</v>
      </c>
      <c r="S29" s="54" t="str">
        <f t="shared" si="8"/>
        <v>Element 16_xx</v>
      </c>
      <c r="T29" s="4">
        <f t="shared" si="17"/>
        <v>1</v>
      </c>
      <c r="U29" s="4" t="str">
        <f t="shared" si="18"/>
        <v>S355J2+N</v>
      </c>
      <c r="V29" s="5">
        <f t="shared" si="19"/>
        <v>0</v>
      </c>
      <c r="W29" s="5">
        <f t="shared" si="20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1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2"/>
        <v>0</v>
      </c>
      <c r="M30" s="33" t="str">
        <f t="shared" si="6"/>
        <v>0 kg</v>
      </c>
      <c r="N30" s="11" t="e">
        <f t="shared" si="13"/>
        <v>#DIV/0!</v>
      </c>
      <c r="O30" s="11">
        <f t="shared" si="14"/>
        <v>0</v>
      </c>
      <c r="P30" s="11">
        <f t="shared" si="15"/>
        <v>0</v>
      </c>
      <c r="R30" s="3">
        <f t="shared" si="16"/>
        <v>28</v>
      </c>
      <c r="S30" s="54" t="str">
        <f t="shared" si="8"/>
        <v>Element 16_xx</v>
      </c>
      <c r="T30" s="4">
        <f t="shared" si="17"/>
        <v>1</v>
      </c>
      <c r="U30" s="4" t="str">
        <f t="shared" si="18"/>
        <v>S355J2+N</v>
      </c>
      <c r="V30" s="5">
        <f t="shared" si="19"/>
        <v>0</v>
      </c>
      <c r="W30" s="5">
        <f t="shared" si="20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1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2"/>
        <v>0</v>
      </c>
      <c r="M31" s="33" t="str">
        <f t="shared" si="6"/>
        <v>0 kg</v>
      </c>
      <c r="N31" s="11" t="e">
        <f t="shared" si="13"/>
        <v>#DIV/0!</v>
      </c>
      <c r="O31" s="11">
        <f t="shared" si="14"/>
        <v>0</v>
      </c>
      <c r="P31" s="11">
        <f t="shared" si="15"/>
        <v>0</v>
      </c>
      <c r="R31" s="3">
        <f t="shared" si="16"/>
        <v>29</v>
      </c>
      <c r="S31" s="54" t="str">
        <f t="shared" si="8"/>
        <v>Element 16_xx</v>
      </c>
      <c r="T31" s="4">
        <f t="shared" si="17"/>
        <v>1</v>
      </c>
      <c r="U31" s="4" t="str">
        <f t="shared" si="18"/>
        <v>S355J2+N</v>
      </c>
      <c r="V31" s="5">
        <f t="shared" si="19"/>
        <v>0</v>
      </c>
      <c r="W31" s="5">
        <f t="shared" si="20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1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2"/>
        <v>0</v>
      </c>
      <c r="M32" s="33" t="str">
        <f t="shared" si="6"/>
        <v>0 kg</v>
      </c>
      <c r="N32" s="11" t="e">
        <f t="shared" si="13"/>
        <v>#DIV/0!</v>
      </c>
      <c r="O32" s="11">
        <f t="shared" si="14"/>
        <v>0</v>
      </c>
      <c r="P32" s="11">
        <f t="shared" si="15"/>
        <v>0</v>
      </c>
      <c r="R32" s="3">
        <f t="shared" si="16"/>
        <v>30</v>
      </c>
      <c r="S32" s="54" t="str">
        <f t="shared" si="8"/>
        <v>Element 16_xx</v>
      </c>
      <c r="T32" s="4">
        <f t="shared" si="17"/>
        <v>1</v>
      </c>
      <c r="U32" s="4" t="str">
        <f t="shared" si="18"/>
        <v>S355J2+N</v>
      </c>
      <c r="V32" s="5">
        <f t="shared" si="19"/>
        <v>0</v>
      </c>
      <c r="W32" s="5">
        <f t="shared" si="20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2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3">C33*(D33/1000)*(E33/1000)*K33</f>
        <v>0</v>
      </c>
      <c r="M33" s="33" t="str">
        <f t="shared" ref="M33:M42" si="24">CONCATENATE(L33*G33," kg")</f>
        <v>0 kg</v>
      </c>
      <c r="N33" s="11" t="e">
        <f t="shared" ref="N33:N42" si="25">O33/L33</f>
        <v>#DIV/0!</v>
      </c>
      <c r="O33" s="11">
        <f t="shared" ref="O33:O42" si="26">(C33)*(D33/1000)*(E33/1000)*I33*K33*J33</f>
        <v>0</v>
      </c>
      <c r="P33" s="11">
        <f t="shared" ref="P33:P42" si="27">O33*G33</f>
        <v>0</v>
      </c>
      <c r="R33" s="3">
        <f t="shared" ref="R33:R42" si="28">A33</f>
        <v>31</v>
      </c>
      <c r="S33" s="3" t="str">
        <f t="shared" ref="S33:S42" si="29">CONCATENATE(B33," ",$P$1,"_",F33,)</f>
        <v>Element 16_xx</v>
      </c>
      <c r="T33" s="4">
        <f t="shared" ref="T33:T42" si="30">G33</f>
        <v>1</v>
      </c>
      <c r="U33" s="4" t="str">
        <f t="shared" ref="U33:U42" si="31">H33</f>
        <v>S355J2+N</v>
      </c>
      <c r="V33" s="5">
        <f t="shared" ref="V33:V42" si="32">O33</f>
        <v>0</v>
      </c>
      <c r="W33" s="5">
        <f t="shared" ref="W33:W42" si="33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2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3"/>
        <v>0</v>
      </c>
      <c r="M34" s="33" t="str">
        <f t="shared" si="24"/>
        <v>0 kg</v>
      </c>
      <c r="N34" s="11" t="e">
        <f t="shared" si="25"/>
        <v>#DIV/0!</v>
      </c>
      <c r="O34" s="11">
        <f t="shared" si="26"/>
        <v>0</v>
      </c>
      <c r="P34" s="11">
        <f t="shared" si="27"/>
        <v>0</v>
      </c>
      <c r="R34" s="3">
        <f t="shared" si="28"/>
        <v>32</v>
      </c>
      <c r="S34" s="3" t="str">
        <f t="shared" si="29"/>
        <v>Element 16_xx</v>
      </c>
      <c r="T34" s="4">
        <f t="shared" si="30"/>
        <v>1</v>
      </c>
      <c r="U34" s="4" t="str">
        <f t="shared" si="31"/>
        <v>S355J2+N</v>
      </c>
      <c r="V34" s="5">
        <f t="shared" si="32"/>
        <v>0</v>
      </c>
      <c r="W34" s="5">
        <f t="shared" si="33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2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3"/>
        <v>0</v>
      </c>
      <c r="M35" s="33" t="str">
        <f t="shared" si="24"/>
        <v>0 kg</v>
      </c>
      <c r="N35" s="11" t="e">
        <f t="shared" si="25"/>
        <v>#DIV/0!</v>
      </c>
      <c r="O35" s="11">
        <f t="shared" si="26"/>
        <v>0</v>
      </c>
      <c r="P35" s="11">
        <f t="shared" si="27"/>
        <v>0</v>
      </c>
      <c r="R35" s="3">
        <f t="shared" si="28"/>
        <v>33</v>
      </c>
      <c r="S35" s="3" t="str">
        <f t="shared" si="29"/>
        <v>Element 16_xx</v>
      </c>
      <c r="T35" s="4">
        <f t="shared" si="30"/>
        <v>1</v>
      </c>
      <c r="U35" s="4" t="str">
        <f t="shared" si="31"/>
        <v>S355J2+N</v>
      </c>
      <c r="V35" s="5">
        <f t="shared" si="32"/>
        <v>0</v>
      </c>
      <c r="W35" s="5">
        <f t="shared" si="33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2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3"/>
        <v>0</v>
      </c>
      <c r="M36" s="33" t="str">
        <f t="shared" si="24"/>
        <v>0 kg</v>
      </c>
      <c r="N36" s="11" t="e">
        <f t="shared" si="25"/>
        <v>#DIV/0!</v>
      </c>
      <c r="O36" s="11">
        <f t="shared" si="26"/>
        <v>0</v>
      </c>
      <c r="P36" s="11">
        <f t="shared" si="27"/>
        <v>0</v>
      </c>
      <c r="R36" s="3">
        <f t="shared" si="28"/>
        <v>34</v>
      </c>
      <c r="S36" s="3" t="str">
        <f t="shared" si="29"/>
        <v>Element 16_xx</v>
      </c>
      <c r="T36" s="4">
        <f t="shared" si="30"/>
        <v>1</v>
      </c>
      <c r="U36" s="4" t="str">
        <f t="shared" si="31"/>
        <v>S355J2+N</v>
      </c>
      <c r="V36" s="5">
        <f t="shared" si="32"/>
        <v>0</v>
      </c>
      <c r="W36" s="5">
        <f t="shared" si="33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2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3"/>
        <v>0</v>
      </c>
      <c r="M37" s="33" t="str">
        <f t="shared" si="24"/>
        <v>0 kg</v>
      </c>
      <c r="N37" s="11" t="e">
        <f t="shared" si="25"/>
        <v>#DIV/0!</v>
      </c>
      <c r="O37" s="11">
        <f t="shared" si="26"/>
        <v>0</v>
      </c>
      <c r="P37" s="11">
        <f t="shared" si="27"/>
        <v>0</v>
      </c>
      <c r="R37" s="3">
        <f t="shared" si="28"/>
        <v>35</v>
      </c>
      <c r="S37" s="3" t="str">
        <f t="shared" si="29"/>
        <v>Element 16_xx</v>
      </c>
      <c r="T37" s="4">
        <f t="shared" si="30"/>
        <v>1</v>
      </c>
      <c r="U37" s="4" t="str">
        <f t="shared" si="31"/>
        <v>S355J2+N</v>
      </c>
      <c r="V37" s="5">
        <f t="shared" si="32"/>
        <v>0</v>
      </c>
      <c r="W37" s="5">
        <f t="shared" si="33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2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3"/>
        <v>0</v>
      </c>
      <c r="M38" s="33" t="str">
        <f t="shared" si="24"/>
        <v>0 kg</v>
      </c>
      <c r="N38" s="11" t="e">
        <f t="shared" si="25"/>
        <v>#DIV/0!</v>
      </c>
      <c r="O38" s="11">
        <f t="shared" si="26"/>
        <v>0</v>
      </c>
      <c r="P38" s="11">
        <f t="shared" si="27"/>
        <v>0</v>
      </c>
      <c r="R38" s="3">
        <f t="shared" si="28"/>
        <v>36</v>
      </c>
      <c r="S38" s="3" t="str">
        <f t="shared" si="29"/>
        <v>Element 16_xx</v>
      </c>
      <c r="T38" s="4">
        <f t="shared" si="30"/>
        <v>1</v>
      </c>
      <c r="U38" s="4" t="str">
        <f t="shared" si="31"/>
        <v>S355J2+N</v>
      </c>
      <c r="V38" s="5">
        <f t="shared" si="32"/>
        <v>0</v>
      </c>
      <c r="W38" s="5">
        <f t="shared" si="33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2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3"/>
        <v>0</v>
      </c>
      <c r="M39" s="33" t="str">
        <f t="shared" si="24"/>
        <v>0 kg</v>
      </c>
      <c r="N39" s="11" t="e">
        <f t="shared" si="25"/>
        <v>#DIV/0!</v>
      </c>
      <c r="O39" s="11">
        <f t="shared" si="26"/>
        <v>0</v>
      </c>
      <c r="P39" s="11">
        <f t="shared" si="27"/>
        <v>0</v>
      </c>
      <c r="R39" s="3">
        <f t="shared" si="28"/>
        <v>37</v>
      </c>
      <c r="S39" s="3" t="str">
        <f t="shared" si="29"/>
        <v>Element 16_xx</v>
      </c>
      <c r="T39" s="4">
        <f t="shared" si="30"/>
        <v>1</v>
      </c>
      <c r="U39" s="4" t="str">
        <f t="shared" si="31"/>
        <v>S355J2+N</v>
      </c>
      <c r="V39" s="5">
        <f t="shared" si="32"/>
        <v>0</v>
      </c>
      <c r="W39" s="5">
        <f t="shared" si="33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2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3"/>
        <v>0</v>
      </c>
      <c r="M40" s="33" t="str">
        <f t="shared" si="24"/>
        <v>0 kg</v>
      </c>
      <c r="N40" s="11" t="e">
        <f t="shared" si="25"/>
        <v>#DIV/0!</v>
      </c>
      <c r="O40" s="11">
        <f t="shared" si="26"/>
        <v>0</v>
      </c>
      <c r="P40" s="11">
        <f t="shared" si="27"/>
        <v>0</v>
      </c>
      <c r="R40" s="3">
        <f t="shared" si="28"/>
        <v>38</v>
      </c>
      <c r="S40" s="3" t="str">
        <f t="shared" si="29"/>
        <v>Element 16_xx</v>
      </c>
      <c r="T40" s="4">
        <f t="shared" si="30"/>
        <v>1</v>
      </c>
      <c r="U40" s="4" t="str">
        <f t="shared" si="31"/>
        <v>S355J2+N</v>
      </c>
      <c r="V40" s="5">
        <f t="shared" si="32"/>
        <v>0</v>
      </c>
      <c r="W40" s="5">
        <f t="shared" si="33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2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3"/>
        <v>0</v>
      </c>
      <c r="M41" s="33" t="str">
        <f t="shared" si="24"/>
        <v>0 kg</v>
      </c>
      <c r="N41" s="11" t="e">
        <f t="shared" si="25"/>
        <v>#DIV/0!</v>
      </c>
      <c r="O41" s="11">
        <f t="shared" si="26"/>
        <v>0</v>
      </c>
      <c r="P41" s="11">
        <f t="shared" si="27"/>
        <v>0</v>
      </c>
      <c r="R41" s="3">
        <f t="shared" si="28"/>
        <v>39</v>
      </c>
      <c r="S41" s="3" t="str">
        <f t="shared" si="29"/>
        <v>Element 16_xx</v>
      </c>
      <c r="T41" s="4">
        <f t="shared" si="30"/>
        <v>1</v>
      </c>
      <c r="U41" s="4" t="str">
        <f t="shared" si="31"/>
        <v>S355J2+N</v>
      </c>
      <c r="V41" s="5">
        <f t="shared" si="32"/>
        <v>0</v>
      </c>
      <c r="W41" s="5">
        <f t="shared" si="33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2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3"/>
        <v>0</v>
      </c>
      <c r="M42" s="33" t="str">
        <f t="shared" si="24"/>
        <v>0 kg</v>
      </c>
      <c r="N42" s="11" t="e">
        <f t="shared" si="25"/>
        <v>#DIV/0!</v>
      </c>
      <c r="O42" s="11">
        <f t="shared" si="26"/>
        <v>0</v>
      </c>
      <c r="P42" s="11">
        <f t="shared" si="27"/>
        <v>0</v>
      </c>
      <c r="R42" s="3">
        <f t="shared" si="28"/>
        <v>40</v>
      </c>
      <c r="S42" s="3" t="str">
        <f t="shared" si="29"/>
        <v>Element 16_xx</v>
      </c>
      <c r="T42" s="4">
        <f t="shared" si="30"/>
        <v>1</v>
      </c>
      <c r="U42" s="4" t="str">
        <f t="shared" si="31"/>
        <v>S355J2+N</v>
      </c>
      <c r="V42" s="5">
        <f t="shared" si="32"/>
        <v>0</v>
      </c>
      <c r="W42" s="5">
        <f t="shared" si="33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4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5">C43*(D43/1000)*(E43/1000)*K43</f>
        <v>0</v>
      </c>
      <c r="M43" s="33" t="str">
        <f t="shared" ref="M43:M49" si="36">CONCATENATE(L43*G43," kg")</f>
        <v>0 kg</v>
      </c>
      <c r="N43" s="11" t="e">
        <f t="shared" ref="N43:N49" si="37">O43/L43</f>
        <v>#DIV/0!</v>
      </c>
      <c r="O43" s="11">
        <f t="shared" ref="O43:O49" si="38">(C43)*(D43/1000)*(E43/1000)*I43*K43*J43</f>
        <v>0</v>
      </c>
      <c r="P43" s="11">
        <f t="shared" ref="P43:P49" si="39">O43*G43</f>
        <v>0</v>
      </c>
      <c r="R43" s="3">
        <f t="shared" ref="R43:R49" si="40">A43</f>
        <v>41</v>
      </c>
      <c r="S43" s="3" t="str">
        <f t="shared" ref="S43:S49" si="41">CONCATENATE(B43," ",$P$1,"_",F43,)</f>
        <v>Element 16_xx</v>
      </c>
      <c r="T43" s="4">
        <f t="shared" ref="T43:T49" si="42">G43</f>
        <v>1</v>
      </c>
      <c r="U43" s="4" t="str">
        <f t="shared" ref="U43:U49" si="43">H43</f>
        <v>S355J2+N</v>
      </c>
      <c r="V43" s="5">
        <f t="shared" ref="V43:V49" si="44">O43</f>
        <v>0</v>
      </c>
      <c r="W43" s="5">
        <f t="shared" ref="W43:W49" si="45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4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5"/>
        <v>0</v>
      </c>
      <c r="M44" s="33" t="str">
        <f t="shared" si="36"/>
        <v>0 kg</v>
      </c>
      <c r="N44" s="11" t="e">
        <f t="shared" si="37"/>
        <v>#DIV/0!</v>
      </c>
      <c r="O44" s="11">
        <f t="shared" si="38"/>
        <v>0</v>
      </c>
      <c r="P44" s="11">
        <f t="shared" si="39"/>
        <v>0</v>
      </c>
      <c r="R44" s="3">
        <f t="shared" si="40"/>
        <v>42</v>
      </c>
      <c r="S44" s="3" t="str">
        <f t="shared" si="41"/>
        <v>Element 16_xx</v>
      </c>
      <c r="T44" s="4">
        <f t="shared" si="42"/>
        <v>1</v>
      </c>
      <c r="U44" s="4" t="str">
        <f t="shared" si="43"/>
        <v>S355J2+N</v>
      </c>
      <c r="V44" s="5">
        <f t="shared" si="44"/>
        <v>0</v>
      </c>
      <c r="W44" s="5">
        <f t="shared" si="45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4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5"/>
        <v>0</v>
      </c>
      <c r="M45" s="33" t="str">
        <f t="shared" si="36"/>
        <v>0 kg</v>
      </c>
      <c r="N45" s="11" t="e">
        <f t="shared" si="37"/>
        <v>#DIV/0!</v>
      </c>
      <c r="O45" s="11">
        <f t="shared" si="38"/>
        <v>0</v>
      </c>
      <c r="P45" s="11">
        <f t="shared" si="39"/>
        <v>0</v>
      </c>
      <c r="R45" s="3">
        <f t="shared" si="40"/>
        <v>43</v>
      </c>
      <c r="S45" s="3" t="str">
        <f t="shared" si="41"/>
        <v>Element 16_xx</v>
      </c>
      <c r="T45" s="4">
        <f t="shared" si="42"/>
        <v>1</v>
      </c>
      <c r="U45" s="4" t="str">
        <f t="shared" si="43"/>
        <v>S355J2+N</v>
      </c>
      <c r="V45" s="5">
        <f t="shared" si="44"/>
        <v>0</v>
      </c>
      <c r="W45" s="5">
        <f t="shared" si="45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4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5"/>
        <v>0</v>
      </c>
      <c r="M46" s="33" t="str">
        <f t="shared" si="36"/>
        <v>0 kg</v>
      </c>
      <c r="N46" s="11" t="e">
        <f t="shared" si="37"/>
        <v>#DIV/0!</v>
      </c>
      <c r="O46" s="11">
        <f t="shared" si="38"/>
        <v>0</v>
      </c>
      <c r="P46" s="11">
        <f t="shared" si="39"/>
        <v>0</v>
      </c>
      <c r="R46" s="3">
        <f t="shared" si="40"/>
        <v>44</v>
      </c>
      <c r="S46" s="3" t="str">
        <f t="shared" si="41"/>
        <v>Element 16_xx</v>
      </c>
      <c r="T46" s="4">
        <f t="shared" si="42"/>
        <v>1</v>
      </c>
      <c r="U46" s="4" t="str">
        <f t="shared" si="43"/>
        <v>S355J2+N</v>
      </c>
      <c r="V46" s="5">
        <f t="shared" si="44"/>
        <v>0</v>
      </c>
      <c r="W46" s="5">
        <f t="shared" si="45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4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5"/>
        <v>0</v>
      </c>
      <c r="M47" s="33" t="str">
        <f t="shared" si="36"/>
        <v>0 kg</v>
      </c>
      <c r="N47" s="11" t="e">
        <f t="shared" si="37"/>
        <v>#DIV/0!</v>
      </c>
      <c r="O47" s="11">
        <f t="shared" si="38"/>
        <v>0</v>
      </c>
      <c r="P47" s="11">
        <f t="shared" si="39"/>
        <v>0</v>
      </c>
      <c r="R47" s="3">
        <f t="shared" si="40"/>
        <v>45</v>
      </c>
      <c r="S47" s="3" t="str">
        <f t="shared" si="41"/>
        <v>Element 16_xx</v>
      </c>
      <c r="T47" s="4">
        <f t="shared" si="42"/>
        <v>1</v>
      </c>
      <c r="U47" s="4" t="str">
        <f t="shared" si="43"/>
        <v>S355J2+N</v>
      </c>
      <c r="V47" s="5">
        <f t="shared" si="44"/>
        <v>0</v>
      </c>
      <c r="W47" s="5">
        <f t="shared" si="45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4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5"/>
        <v>0</v>
      </c>
      <c r="M48" s="33" t="str">
        <f t="shared" si="36"/>
        <v>0 kg</v>
      </c>
      <c r="N48" s="11" t="e">
        <f t="shared" si="37"/>
        <v>#DIV/0!</v>
      </c>
      <c r="O48" s="11">
        <f t="shared" si="38"/>
        <v>0</v>
      </c>
      <c r="P48" s="11">
        <f t="shared" si="39"/>
        <v>0</v>
      </c>
      <c r="R48" s="3">
        <f t="shared" si="40"/>
        <v>46</v>
      </c>
      <c r="S48" s="3" t="str">
        <f t="shared" si="41"/>
        <v>Element 16_xx</v>
      </c>
      <c r="T48" s="4">
        <f t="shared" si="42"/>
        <v>1</v>
      </c>
      <c r="U48" s="4" t="str">
        <f t="shared" si="43"/>
        <v>S355J2+N</v>
      </c>
      <c r="V48" s="5">
        <f t="shared" si="44"/>
        <v>0</v>
      </c>
      <c r="W48" s="5">
        <f t="shared" si="45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4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5"/>
        <v>0</v>
      </c>
      <c r="M49" s="33" t="str">
        <f t="shared" si="36"/>
        <v>0 kg</v>
      </c>
      <c r="N49" s="11" t="e">
        <f t="shared" si="37"/>
        <v>#DIV/0!</v>
      </c>
      <c r="O49" s="11">
        <f t="shared" si="38"/>
        <v>0</v>
      </c>
      <c r="P49" s="11">
        <f t="shared" si="39"/>
        <v>0</v>
      </c>
      <c r="R49" s="3">
        <f t="shared" si="40"/>
        <v>47</v>
      </c>
      <c r="S49" s="3" t="str">
        <f t="shared" si="41"/>
        <v>Element 16_xx</v>
      </c>
      <c r="T49" s="4">
        <f t="shared" si="42"/>
        <v>1</v>
      </c>
      <c r="U49" s="4" t="str">
        <f t="shared" si="43"/>
        <v>S355J2+N</v>
      </c>
      <c r="V49" s="5">
        <f t="shared" si="44"/>
        <v>0</v>
      </c>
      <c r="W49" s="5">
        <f t="shared" si="45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1" t="s">
        <v>32</v>
      </c>
      <c r="B1" s="71"/>
      <c r="C1" s="71"/>
      <c r="D1" s="67" t="s">
        <v>109</v>
      </c>
      <c r="E1" s="66" t="s">
        <v>110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2" t="str">
        <f>CONCATENATE("14/MS/",E1)</f>
        <v>14/MS/.0363</v>
      </c>
      <c r="V1" s="72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108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5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108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5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5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5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5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5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5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5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5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5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5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5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5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5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5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5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5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5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5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5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5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5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5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5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5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5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5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5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5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5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5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5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5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5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5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3" t="s">
        <v>73</v>
      </c>
      <c r="C1" s="73"/>
      <c r="D1" s="73"/>
      <c r="E1" s="73"/>
      <c r="F1" s="73"/>
      <c r="G1" s="73"/>
    </row>
    <row r="2" spans="1:8">
      <c r="G2" t="s">
        <v>72</v>
      </c>
      <c r="H2" s="27">
        <f ca="1">TODAY()</f>
        <v>42118</v>
      </c>
    </row>
    <row r="3" spans="1:8">
      <c r="G3" t="s">
        <v>72</v>
      </c>
      <c r="H3" s="27">
        <f ca="1">H2+Kalkulacja!M1</f>
        <v>42124</v>
      </c>
    </row>
    <row r="4" spans="1:8">
      <c r="B4" s="73" t="s">
        <v>76</v>
      </c>
      <c r="C4" s="73"/>
      <c r="D4" s="73"/>
      <c r="E4" s="77" t="s">
        <v>100</v>
      </c>
      <c r="F4" s="77"/>
    </row>
    <row r="5" spans="1:8">
      <c r="C5" s="75" t="s">
        <v>56</v>
      </c>
      <c r="D5" s="75"/>
      <c r="E5" s="76" t="s">
        <v>99</v>
      </c>
      <c r="F5" s="76"/>
    </row>
    <row r="7" spans="1:8">
      <c r="A7" s="75" t="s">
        <v>57</v>
      </c>
      <c r="B7" s="75"/>
      <c r="C7" s="75"/>
      <c r="D7" s="75"/>
      <c r="E7" s="75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3" t="s">
        <v>103</v>
      </c>
      <c r="B49" s="73"/>
      <c r="C49" s="73"/>
      <c r="D49" s="73"/>
      <c r="E49" s="73"/>
      <c r="F49" s="73"/>
      <c r="G49" s="73"/>
      <c r="H49" s="73"/>
    </row>
    <row r="50" spans="1:8">
      <c r="A50" s="73"/>
      <c r="B50" s="73"/>
      <c r="C50" s="73"/>
      <c r="D50" s="73"/>
      <c r="E50" s="73"/>
      <c r="F50" s="73"/>
      <c r="G50" s="73"/>
      <c r="H50" s="73"/>
    </row>
    <row r="51" spans="1:8">
      <c r="A51" s="73"/>
      <c r="B51" s="73"/>
      <c r="C51" s="73"/>
      <c r="D51" s="73"/>
      <c r="E51" s="73"/>
      <c r="F51" s="73"/>
      <c r="G51" s="73"/>
      <c r="H51" s="73"/>
    </row>
    <row r="52" spans="1:8">
      <c r="A52" s="73"/>
      <c r="B52" s="73"/>
      <c r="C52" s="73"/>
      <c r="D52" s="73"/>
      <c r="E52" s="73"/>
      <c r="F52" s="73"/>
      <c r="G52" s="73"/>
      <c r="H52" s="73"/>
    </row>
    <row r="53" spans="1:8">
      <c r="A53" s="73"/>
      <c r="B53" s="73"/>
      <c r="C53" s="73"/>
      <c r="D53" s="73"/>
      <c r="E53" s="73"/>
      <c r="F53" s="73"/>
      <c r="G53" s="73"/>
      <c r="H53" s="73"/>
    </row>
    <row r="55" spans="1:8">
      <c r="A55" s="74" t="s">
        <v>58</v>
      </c>
      <c r="B55" s="74"/>
      <c r="C55" s="74"/>
    </row>
    <row r="56" spans="1:8">
      <c r="B56" s="74" t="s">
        <v>59</v>
      </c>
      <c r="C56" s="74"/>
      <c r="D56" s="74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5" t="s">
        <v>66</v>
      </c>
      <c r="B64" s="75"/>
      <c r="C64" s="75"/>
      <c r="D64" s="75"/>
      <c r="E64" s="75"/>
      <c r="F64" s="75"/>
      <c r="G64" s="75"/>
      <c r="H64" s="75"/>
    </row>
    <row r="67" spans="1:7">
      <c r="A67" s="73" t="s">
        <v>68</v>
      </c>
      <c r="B67" s="73"/>
      <c r="C67" s="73"/>
      <c r="D67" s="73" t="s">
        <v>69</v>
      </c>
      <c r="E67" s="73"/>
      <c r="F67" s="73" t="s">
        <v>71</v>
      </c>
      <c r="G67" s="73"/>
    </row>
    <row r="68" spans="1:7">
      <c r="A68" s="73" t="s">
        <v>67</v>
      </c>
      <c r="B68" s="73"/>
      <c r="C68" s="73"/>
      <c r="D68" s="73" t="s">
        <v>70</v>
      </c>
      <c r="E68" s="73"/>
      <c r="F68" s="73" t="s">
        <v>75</v>
      </c>
      <c r="G68" s="73"/>
    </row>
  </sheetData>
  <mergeCells count="16">
    <mergeCell ref="A68:C68"/>
    <mergeCell ref="D67:E67"/>
    <mergeCell ref="D68:E68"/>
    <mergeCell ref="F67:G67"/>
    <mergeCell ref="F68:G68"/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8" t="s">
        <v>78</v>
      </c>
      <c r="B1" s="78"/>
      <c r="C1" s="78"/>
      <c r="D1" s="78"/>
      <c r="E1" s="78"/>
      <c r="F1" s="78"/>
      <c r="G1" s="78"/>
      <c r="H1" s="78"/>
      <c r="I1" s="78"/>
    </row>
    <row r="2" spans="1:9" ht="21">
      <c r="A2" s="38" t="s">
        <v>32</v>
      </c>
      <c r="B2" s="79" t="s">
        <v>85</v>
      </c>
      <c r="C2" s="79"/>
      <c r="D2" s="79"/>
      <c r="E2" s="39"/>
      <c r="F2" s="39"/>
      <c r="G2" s="39"/>
      <c r="H2" s="39"/>
      <c r="I2" s="39"/>
    </row>
    <row r="3" spans="1:9" ht="21">
      <c r="A3" s="38" t="s">
        <v>74</v>
      </c>
      <c r="B3" s="79" t="s">
        <v>86</v>
      </c>
      <c r="C3" s="79"/>
      <c r="D3" s="79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2015-04-24T09:02:39Z</dcterms:modified>
</cp:coreProperties>
</file>